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8" windowWidth="11616" windowHeight="9360"/>
  </bookViews>
  <sheets>
    <sheet name="приложение 1 2020" sheetId="4" r:id="rId1"/>
  </sheets>
  <definedNames>
    <definedName name="_xlnm._FilterDatabase" localSheetId="0" hidden="1">'приложение 1 2020'!$A$12:$I$138</definedName>
    <definedName name="_xlnm.Print_Titles" localSheetId="0">'приложение 1 2020'!$10:$11</definedName>
    <definedName name="_xlnm.Print_Area" localSheetId="0">'приложение 1 2020'!$A$1:$D$138</definedName>
  </definedNames>
  <calcPr calcId="144525" fullCalcOnLoad="1"/>
</workbook>
</file>

<file path=xl/calcChain.xml><?xml version="1.0" encoding="utf-8"?>
<calcChain xmlns="http://schemas.openxmlformats.org/spreadsheetml/2006/main">
  <c r="D97" i="4" l="1"/>
  <c r="D94" i="4"/>
  <c r="D93" i="4"/>
  <c r="D107" i="4"/>
  <c r="D104" i="4"/>
  <c r="D135" i="4"/>
  <c r="D133" i="4"/>
  <c r="D132" i="4"/>
  <c r="D130" i="4"/>
  <c r="D128" i="4"/>
  <c r="D118" i="4"/>
  <c r="D113" i="4"/>
  <c r="D124" i="4"/>
  <c r="D112" i="4"/>
  <c r="D111" i="4"/>
  <c r="D109" i="4"/>
  <c r="D89" i="4"/>
  <c r="D88" i="4"/>
  <c r="D86" i="4"/>
  <c r="D85" i="4"/>
  <c r="D83" i="4"/>
  <c r="D81" i="4"/>
  <c r="D79" i="4"/>
  <c r="D72" i="4"/>
  <c r="D71" i="4"/>
  <c r="D69" i="4"/>
  <c r="D68" i="4"/>
  <c r="D66" i="4"/>
  <c r="D65" i="4"/>
  <c r="D63" i="4"/>
  <c r="D61" i="4"/>
  <c r="D57" i="4"/>
  <c r="D56" i="4"/>
  <c r="D55" i="4"/>
  <c r="D52" i="4"/>
  <c r="D49" i="4"/>
  <c r="D48" i="4"/>
  <c r="D46" i="4"/>
  <c r="D44" i="4"/>
  <c r="D43" i="4"/>
  <c r="D41" i="4"/>
  <c r="D39" i="4"/>
  <c r="D36" i="4"/>
  <c r="D33" i="4"/>
  <c r="D28" i="4"/>
  <c r="D27" i="4"/>
  <c r="D22" i="4"/>
  <c r="D21" i="4"/>
  <c r="D15" i="4"/>
  <c r="D14" i="4"/>
  <c r="D78" i="4"/>
  <c r="D13" i="4"/>
  <c r="D138" i="4"/>
</calcChain>
</file>

<file path=xl/sharedStrings.xml><?xml version="1.0" encoding="utf-8"?>
<sst xmlns="http://schemas.openxmlformats.org/spreadsheetml/2006/main" count="298" uniqueCount="266">
  <si>
    <t>1 14 06000 00 0000 430</t>
  </si>
  <si>
    <t>1 14 06010 00 0000 430</t>
  </si>
  <si>
    <t>1 08 07150 01 0000 110</t>
  </si>
  <si>
    <t>Государственная пошлина за выдачу разрешения на установку рекламной конструкции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</si>
  <si>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</si>
  <si>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</si>
  <si>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</si>
  <si>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</si>
  <si>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</si>
  <si>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</si>
  <si>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</si>
  <si>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</si>
  <si>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 1 11 05035 05 0000 120</t>
  </si>
  <si>
    <t>Платежи при пользовании природными ресурсами</t>
  </si>
  <si>
    <t>Плата за негативное воздействие на окружающую среду</t>
  </si>
  <si>
    <t>1 13 00000 00 0000 000</t>
  </si>
  <si>
    <t>Наименование</t>
  </si>
  <si>
    <t>Код дохода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</si>
  <si>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</si>
  <si>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</si>
  <si>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</si>
  <si>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</si>
  <si>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1 05 01000 01 0000 110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</si>
  <si>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</si>
  <si>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</si>
  <si>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1 05 03000 01 0000 110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</si>
  <si>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</si>
  <si>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</si>
  <si>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</si>
  <si>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</si>
  <si>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Прочие налоги и сборы (по отмененным местным налогам и сборам)</t>
  </si>
  <si>
    <t>Елабужского муниципального района</t>
  </si>
  <si>
    <t>к решению Совета</t>
  </si>
  <si>
    <t>1 17 00000 00 0000 180</t>
  </si>
  <si>
    <t>1 05 02000 02 0000 110</t>
  </si>
  <si>
    <t>1 08 07000 01 0000 110</t>
  </si>
  <si>
    <t>1 08 03010 01 0000 110</t>
  </si>
  <si>
    <t>1 08 03000 01 0000 110</t>
  </si>
  <si>
    <t>1 08 00000 00 0000 000</t>
  </si>
  <si>
    <t>1 05 00000 00 0000 000</t>
  </si>
  <si>
    <t>1 11 05000 00 0000 120</t>
  </si>
  <si>
    <t>1 11 00000 00 0000 000</t>
  </si>
  <si>
    <t>1 11 05010 00 0000 120</t>
  </si>
  <si>
    <t>1 11 05030 00 0000 120</t>
  </si>
  <si>
    <t>1 12 00000 00 0000 000</t>
  </si>
  <si>
    <t>1 12 01000 01 0000 120</t>
  </si>
  <si>
    <t>1 14 00000 00 0000 000</t>
  </si>
  <si>
    <t>1 14 02000 00 0000 000</t>
  </si>
  <si>
    <t>1 16 00000 00 0000 000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</si>
  <si>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</si>
  <si>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</si>
  <si>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</si>
  <si>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</si>
  <si>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</si>
  <si>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</si>
  <si>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</si>
  <si>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</si>
  <si>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</si>
  <si>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</si>
  <si>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Задолженность и перерасчеты по отмененным налогам, сборам и иным обязательным платежам</t>
  </si>
  <si>
    <t>1 09 07000 00 0000 110</t>
  </si>
  <si>
    <t>Прочие неналоговые доходы бюджетов муниципальных районов</t>
  </si>
  <si>
    <t>1 17 05050 05 0000 180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</si>
  <si>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</si>
  <si>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</si>
  <si>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</si>
  <si>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</si>
  <si>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</si>
  <si>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</si>
  <si>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</si>
  <si>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</si>
  <si>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</si>
  <si>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</si>
  <si>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</si>
  <si>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</si>
  <si>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</si>
  <si>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</si>
  <si>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занимающихся   частной практикой, адвокатов, учредивших адвокатские кабинеты, и других лиц, занимающихся частной 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</si>
  <si>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</si>
  <si>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</si>
  <si>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1 09 07033 05 0000 110</t>
  </si>
  <si>
    <t>1 09 07053 05 0000 110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</si>
  <si>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</si>
  <si>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</si>
  <si>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</si>
  <si>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1 11 05013 10 0000 120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</si>
  <si>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</si>
  <si>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</si>
  <si>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</si>
  <si>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</si>
  <si>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</si>
  <si>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</si>
  <si>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 от оказания платных услуг (работ) получателями средств бюджетов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</si>
  <si>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</si>
  <si>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</si>
  <si>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1 13 01990 00 0000 130</t>
  </si>
  <si>
    <t>1 13 01995 05 0000 130</t>
  </si>
  <si>
    <t>1 13 02990 00 0000 130</t>
  </si>
  <si>
    <t>1 13 02995 05 0000 130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</si>
  <si>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</si>
  <si>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</si>
  <si>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</si>
  <si>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</si>
  <si>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</si>
  <si>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1 12 01010 01 0000 120</t>
  </si>
  <si>
    <t>1 12 01020 01 0000 120</t>
  </si>
  <si>
    <t>1 12 01030 01 0000 120</t>
  </si>
  <si>
    <t>1 12 01040 01 0000 120</t>
  </si>
  <si>
    <t>Безвозмездные поступления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</si>
  <si>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</si>
  <si>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</si>
  <si>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</si>
  <si>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</si>
  <si>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1 09 11010 02 0000 110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</si>
  <si>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</si>
  <si>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</si>
  <si>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</si>
  <si>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</si>
  <si>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</si>
  <si>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1 13 02065 05 0000 130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</si>
  <si>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</si>
  <si>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</si>
  <si>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</si>
  <si>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</si>
  <si>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</si>
  <si>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</si>
  <si>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</si>
  <si>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</si>
  <si>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</si>
  <si>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</si>
  <si>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</si>
  <si>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</si>
  <si>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</si>
  <si>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1 11 05070 00 0000 120</t>
  </si>
  <si>
    <t>1 11 05075 05 0000 120</t>
  </si>
  <si>
    <t>1 11 07000 00 0000 120</t>
  </si>
  <si>
    <t>1 11 07010 00 0000 120</t>
  </si>
  <si>
    <t>1 11 07015 05 0000 120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</si>
  <si>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</si>
  <si>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</si>
  <si>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</si>
  <si>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</si>
  <si>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</si>
  <si>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Приложение № 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</si>
  <si>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</si>
  <si>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</si>
  <si>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</si>
  <si>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</si>
  <si>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</si>
  <si>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</si>
  <si>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Налоги, сборы и регулярные платежи за пользование природными ресурсами</t>
  </si>
  <si>
    <t>1 07 00000 00 0000 000</t>
  </si>
  <si>
    <t>1 07 01020 01 0000 110</t>
  </si>
  <si>
    <t>Налог на добычу общераспространенных полезных ископаемых</t>
  </si>
  <si>
    <t>Налог на доходы физических лиц в виде фиксированных авансовых платежей с доходов, полученных 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</si>
  <si>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Всего доходов: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</si>
  <si>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</si>
  <si>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</si>
  <si>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1 09 11020 02 0000 110</t>
  </si>
  <si>
    <t>1 09 11000 02 0000 110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</si>
  <si>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</si>
  <si>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</si>
  <si>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</si>
  <si>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</si>
  <si>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</si>
  <si>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</si>
  <si>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</si>
  <si>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</si>
  <si>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</si>
  <si>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</si>
  <si>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</si>
  <si>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</si>
  <si>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</si>
  <si>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111 09000 00 0000 120</t>
  </si>
  <si>
    <t>111 09040 00 0000 120</t>
  </si>
  <si>
    <t>111 09045 05 0000 120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</si>
  <si>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</si>
  <si>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</si>
  <si>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</si>
  <si>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</si>
  <si>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</si>
  <si>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</si>
  <si>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</si>
  <si>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</si>
  <si>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</si>
  <si>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</si>
  <si>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</si>
  <si>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</si>
  <si>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</si>
  <si>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</si>
  <si>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</si>
  <si>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</si>
  <si>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</si>
  <si>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</si>
  <si>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</si>
  <si>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</si>
  <si>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</si>
  <si>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</si>
  <si>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</si>
  <si>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</si>
  <si>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</si>
  <si>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</si>
  <si>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</si>
  <si>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</si>
  <si>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</si>
  <si>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</si>
  <si>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</si>
  <si>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обеспечение комплексного развития сельских территорий</t>
  </si>
  <si>
    <t>Субсидии бюджетам муниципальных районов из местных бюджетов</t>
  </si>
  <si>
    <t>Доходы Бюджета района</t>
  </si>
  <si>
    <t>Код администратора</t>
  </si>
  <si>
    <t>Кассовое исполнение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</si>
  <si>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</si>
  <si>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</si>
  <si>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202 29900 05 0000 150</t>
  </si>
  <si>
    <t>202 29999 05 0000 150</t>
  </si>
  <si>
    <t>202 25576 05 0000 150</t>
  </si>
  <si>
    <t>202 25304 05 0000 150</t>
  </si>
  <si>
    <t>202 00000 00 0000 000</t>
  </si>
  <si>
    <t>200 00000 00 0000 000</t>
  </si>
  <si>
    <t>Субвенции бюджетам бюджетной системы Российской Федерации</t>
  </si>
  <si>
    <t>202 35930 05 0000 150</t>
  </si>
  <si>
    <t xml:space="preserve"> 202 35118 05 0000 150</t>
  </si>
  <si>
    <t>202 30024 05 0000 150</t>
  </si>
  <si>
    <t>202 30027 05 0000 150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</si>
  <si>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</si>
  <si>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</si>
  <si>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</si>
  <si>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</si>
  <si>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</si>
  <si>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</si>
  <si>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202 35303 05 0000 150</t>
  </si>
  <si>
    <t>202 30000 00 0000 150</t>
  </si>
  <si>
    <t>202 20000 00 0000 150</t>
  </si>
  <si>
    <t>202 40014 05 0000 150</t>
  </si>
  <si>
    <t>202 40000 00 0000 150</t>
  </si>
  <si>
    <t>202 45160 05 0000 150</t>
  </si>
  <si>
    <t>Прочие межбюджетные трансферты, передаваемые бюджетам муниципальных районов</t>
  </si>
  <si>
    <t>202 49999 05 0000 150</t>
  </si>
  <si>
    <t>Безвозмездные поступления от негосударственных организаций</t>
  </si>
  <si>
    <t>204 00000 00 0000 000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</si>
  <si>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</si>
  <si>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</si>
  <si>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207 00000 00 0000 000</t>
  </si>
  <si>
    <t>204 05020 05 0000 150</t>
  </si>
  <si>
    <t>207 05020 05 0000 150</t>
  </si>
  <si>
    <t>218 00000 05 0000 150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</si>
  <si>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</si>
  <si>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</si>
  <si>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218 60010 05 0000 150</t>
  </si>
  <si>
    <t>219 60010 05 0000 150</t>
  </si>
  <si>
    <t>219 00000 00 0000 000</t>
  </si>
  <si>
    <t>219 25527 05 0000 150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</si>
  <si>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</si>
  <si>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государственную поддержку малого и среднего предпринимательства из бюджетов муниципальных районов</t>
  </si>
  <si>
    <t>218 00000 00 0000 000</t>
  </si>
  <si>
    <t>(тыс.рублей)</t>
  </si>
  <si>
    <t>за 2020 год</t>
  </si>
  <si>
    <t>по кодам классификации доходов бюджетов</t>
  </si>
  <si>
    <t>000</t>
  </si>
  <si>
    <t>048</t>
  </si>
  <si>
    <t>100</t>
  </si>
  <si>
    <t>714, 781, 809</t>
  </si>
  <si>
    <t>701, 711, 788, 809, 048, 106, 141, 188, 371, 415, 182</t>
  </si>
  <si>
    <t xml:space="preserve">701, 754, 785 </t>
  </si>
  <si>
    <t>№ 53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</si>
</sst>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82" formatCode="#,##0.0"/>
    <numFmt numFmtId="185" formatCode="#,##0.00000"/>
    <numFmt numFmtId="188" formatCode="#,##0.0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right"/>
    </xf>
    <xf numFmtId="185" fontId="8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/>
    <xf numFmtId="0" fontId="2" fillId="0" borderId="0" xfId="0" applyFont="1" applyFill="1" applyBorder="1"/>
    <xf numFmtId="182" fontId="2" fillId="0" borderId="0" xfId="0" applyNumberFormat="1" applyFont="1" applyFill="1"/>
    <xf numFmtId="4" fontId="10" fillId="0" borderId="0" xfId="0" applyNumberFormat="1" applyFont="1" applyFill="1"/>
    <xf numFmtId="185" fontId="10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/>
    <xf numFmtId="188" fontId="10" fillId="0" borderId="0" xfId="0" applyNumberFormat="1" applyFont="1" applyFill="1" applyAlignment="1">
      <alignment horizontal="center"/>
    </xf>
    <xf numFmtId="188" fontId="7" fillId="0" borderId="0" xfId="1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/>
    <xf numFmtId="4" fontId="0" fillId="0" borderId="0" xfId="0" applyNumberForma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center" vertical="center" wrapText="1"/>
    </xf>
    <xf numFmtId="182" fontId="9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182" fontId="8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3">
    <cellStyle name="Обычный" xfId="0" builtinId="0"/>
    <cellStyle name="Обычный_Лист1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39"/>
  <sheetViews>
    <sheetView tabSelected="1" zoomScale="80" zoomScaleNormal="80" zoomScaleSheetLayoutView="78" workbookViewId="0">
      <selection activeCell="C4" sqref="C4:D4"/>
    </sheetView>
  </sheetViews>
  <sheetFormatPr defaultColWidth="9.109375" defaultRowHeight="13.2" x14ac:dyDescent="0.25"/>
  <cols>
    <col min="1" max="1" width="70.33203125" style="1" customWidth="1"/>
    <col min="2" max="2" width="21.88671875" style="23" customWidth="1"/>
    <col min="3" max="3" width="32.109375" style="1" customWidth="1"/>
    <col min="4" max="4" width="20.5546875" style="6" customWidth="1"/>
    <col min="5" max="5" width="15" style="2" customWidth="1"/>
    <col min="6" max="6" width="25.33203125" style="2" customWidth="1"/>
    <col min="7" max="7" width="17.44140625" style="2" customWidth="1"/>
    <col min="8" max="16384" width="9.109375" style="2"/>
  </cols>
  <sheetData>
    <row r="1" spans="1:4" ht="18" x14ac:dyDescent="0.35">
      <c r="A1" s="2"/>
      <c r="B1" s="19"/>
      <c r="C1" s="19" t="s">
        <v>143</v>
      </c>
      <c r="D1" s="19"/>
    </row>
    <row r="2" spans="1:4" ht="18" x14ac:dyDescent="0.35">
      <c r="A2" s="2"/>
      <c r="B2" s="19"/>
      <c r="C2" s="19" t="s">
        <v>32</v>
      </c>
      <c r="D2" s="19"/>
    </row>
    <row r="3" spans="1:4" ht="18.75" customHeight="1" x14ac:dyDescent="0.35">
      <c r="A3" s="2"/>
      <c r="B3" s="19"/>
      <c r="C3" s="55" t="s">
        <v>31</v>
      </c>
      <c r="D3" s="55"/>
    </row>
    <row r="4" spans="1:4" ht="18.75" customHeight="1" x14ac:dyDescent="0.35">
      <c r="A4" s="2"/>
      <c r="B4" s="19"/>
      <c r="C4" s="55" t="s">
        <v>265</v>
      </c>
      <c r="D4" s="55"/>
    </row>
    <row r="5" spans="1:4" ht="18" x14ac:dyDescent="0.35">
      <c r="A5" s="19"/>
      <c r="B5" s="22"/>
      <c r="C5" s="19"/>
      <c r="D5" s="20"/>
    </row>
    <row r="6" spans="1:4" s="6" customFormat="1" ht="18" x14ac:dyDescent="0.35">
      <c r="A6" s="57" t="s">
        <v>209</v>
      </c>
      <c r="B6" s="57"/>
      <c r="C6" s="57"/>
      <c r="D6" s="57"/>
    </row>
    <row r="7" spans="1:4" s="6" customFormat="1" ht="15.75" customHeight="1" x14ac:dyDescent="0.35">
      <c r="A7" s="54" t="s">
        <v>258</v>
      </c>
      <c r="B7" s="54"/>
      <c r="C7" s="54"/>
      <c r="D7" s="54"/>
    </row>
    <row r="8" spans="1:4" s="6" customFormat="1" ht="15.75" customHeight="1" x14ac:dyDescent="0.35">
      <c r="A8" s="54" t="s">
        <v>257</v>
      </c>
      <c r="B8" s="54"/>
      <c r="C8" s="54"/>
      <c r="D8" s="54"/>
    </row>
    <row r="9" spans="1:4" ht="18" x14ac:dyDescent="0.35">
      <c r="A9" s="21"/>
      <c r="B9" s="21"/>
      <c r="C9" s="19"/>
      <c r="D9" s="7" t="s">
        <v>256</v>
      </c>
    </row>
    <row r="10" spans="1:4" s="3" customFormat="1" ht="21.75" customHeight="1" x14ac:dyDescent="0.25">
      <c r="A10" s="56" t="s">
        <v>16</v>
      </c>
      <c r="B10" s="56" t="s">
        <v>210</v>
      </c>
      <c r="C10" s="56" t="s">
        <v>17</v>
      </c>
      <c r="D10" s="56" t="s">
        <v>211</v>
      </c>
    </row>
    <row r="11" spans="1:4" s="3" customFormat="1" ht="36.75" customHeight="1" x14ac:dyDescent="0.25">
      <c r="A11" s="56"/>
      <c r="B11" s="56"/>
      <c r="C11" s="56"/>
      <c r="D11" s="56"/>
    </row>
    <row r="12" spans="1:4" ht="14.25" customHeight="1" x14ac:dyDescent="0.25">
      <c r="A12" s="53">
        <v>1</v>
      </c>
      <c r="B12" s="53"/>
      <c r="C12" s="53">
        <v>2</v>
      </c>
      <c r="D12" s="53">
        <v>3</v>
      </c>
    </row>
    <row r="13" spans="1:4" s="4" customFormat="1" ht="16.5" customHeight="1" x14ac:dyDescent="0.25">
      <c r="A13" s="24" t="s">
        <v>18</v>
      </c>
      <c r="B13" s="26"/>
      <c r="C13" s="26" t="s">
        <v>49</v>
      </c>
      <c r="D13" s="27">
        <f>D14+D27+D43+D48+D55+D71+D78+D85+D93+D109+D21+D41</f>
        <v>848119.5</v>
      </c>
    </row>
    <row r="14" spans="1:4" s="5" customFormat="1" ht="17.25" customHeight="1" x14ac:dyDescent="0.25">
      <c r="A14" s="24" t="s">
        <v>19</v>
      </c>
      <c r="B14" s="25" t="s">
        <v>259</v>
      </c>
      <c r="C14" s="26" t="s">
        <v>50</v>
      </c>
      <c r="D14" s="27">
        <f>D15</f>
        <v>700291.5</v>
      </c>
    </row>
    <row r="15" spans="1:4" ht="15.75" customHeight="1" x14ac:dyDescent="0.25">
      <c r="A15" s="24" t="s">
        <v>20</v>
      </c>
      <c r="B15" s="25" t="s">
        <v>259</v>
      </c>
      <c r="C15" s="26" t="s">
        <v>51</v>
      </c>
      <c r="D15" s="27">
        <f>D16+D17+D18+D19+D20</f>
        <v>700291.5</v>
      </c>
    </row>
    <row r="16" spans="1:4" ht="90" x14ac:dyDescent="0.25">
      <c r="A16" s="28" t="s">
        <v>76</v>
      </c>
      <c r="B16" s="29">
        <v>182</v>
      </c>
      <c r="C16" s="30" t="s">
        <v>52</v>
      </c>
      <c r="D16" s="31">
        <v>691613</v>
      </c>
    </row>
    <row r="17" spans="1:4" ht="144" x14ac:dyDescent="0.25">
      <c r="A17" s="28" t="s">
        <v>77</v>
      </c>
      <c r="B17" s="29">
        <v>182</v>
      </c>
      <c r="C17" s="30" t="s">
        <v>53</v>
      </c>
      <c r="D17" s="31">
        <v>3192.4</v>
      </c>
    </row>
    <row r="18" spans="1:4" ht="54" x14ac:dyDescent="0.25">
      <c r="A18" s="32" t="s">
        <v>78</v>
      </c>
      <c r="B18" s="29">
        <v>182</v>
      </c>
      <c r="C18" s="30" t="s">
        <v>54</v>
      </c>
      <c r="D18" s="31">
        <v>3751.4</v>
      </c>
    </row>
    <row r="19" spans="1:4" ht="108" x14ac:dyDescent="0.25">
      <c r="A19" s="28" t="s">
        <v>154</v>
      </c>
      <c r="B19" s="29">
        <v>182</v>
      </c>
      <c r="C19" s="30" t="s">
        <v>55</v>
      </c>
      <c r="D19" s="31">
        <v>1734.7</v>
      </c>
    </row>
    <row r="20" spans="1:4" ht="72" x14ac:dyDescent="0.25">
      <c r="A20" s="32" t="s">
        <v>166</v>
      </c>
      <c r="B20" s="29">
        <v>182</v>
      </c>
      <c r="C20" s="30" t="s">
        <v>165</v>
      </c>
      <c r="D20" s="31">
        <v>0</v>
      </c>
    </row>
    <row r="21" spans="1:4" ht="34.799999999999997" x14ac:dyDescent="0.25">
      <c r="A21" s="33" t="s">
        <v>127</v>
      </c>
      <c r="B21" s="25" t="s">
        <v>259</v>
      </c>
      <c r="C21" s="26" t="s">
        <v>121</v>
      </c>
      <c r="D21" s="27">
        <f>D22</f>
        <v>24973.699999999997</v>
      </c>
    </row>
    <row r="22" spans="1:4" ht="34.799999999999997" x14ac:dyDescent="0.25">
      <c r="A22" s="33" t="s">
        <v>128</v>
      </c>
      <c r="B22" s="25" t="s">
        <v>259</v>
      </c>
      <c r="C22" s="26" t="s">
        <v>122</v>
      </c>
      <c r="D22" s="27">
        <f>D23+D24+D25+D26</f>
        <v>24973.699999999997</v>
      </c>
    </row>
    <row r="23" spans="1:4" ht="90" x14ac:dyDescent="0.25">
      <c r="A23" s="32" t="s">
        <v>129</v>
      </c>
      <c r="B23" s="34" t="s">
        <v>261</v>
      </c>
      <c r="C23" s="30" t="s">
        <v>123</v>
      </c>
      <c r="D23" s="31">
        <v>11518.8</v>
      </c>
    </row>
    <row r="24" spans="1:4" ht="112.5" customHeight="1" x14ac:dyDescent="0.25">
      <c r="A24" s="32" t="s">
        <v>130</v>
      </c>
      <c r="B24" s="34" t="s">
        <v>261</v>
      </c>
      <c r="C24" s="30" t="s">
        <v>124</v>
      </c>
      <c r="D24" s="31">
        <v>82.4</v>
      </c>
    </row>
    <row r="25" spans="1:4" ht="101.25" customHeight="1" x14ac:dyDescent="0.25">
      <c r="A25" s="32" t="s">
        <v>131</v>
      </c>
      <c r="B25" s="34" t="s">
        <v>261</v>
      </c>
      <c r="C25" s="30" t="s">
        <v>125</v>
      </c>
      <c r="D25" s="31">
        <v>15496</v>
      </c>
    </row>
    <row r="26" spans="1:4" ht="108" customHeight="1" x14ac:dyDescent="0.25">
      <c r="A26" s="32" t="s">
        <v>132</v>
      </c>
      <c r="B26" s="34" t="s">
        <v>261</v>
      </c>
      <c r="C26" s="30" t="s">
        <v>126</v>
      </c>
      <c r="D26" s="31">
        <v>-2123.5</v>
      </c>
    </row>
    <row r="27" spans="1:4" s="5" customFormat="1" ht="17.399999999999999" x14ac:dyDescent="0.25">
      <c r="A27" s="24" t="s">
        <v>21</v>
      </c>
      <c r="B27" s="35" t="s">
        <v>259</v>
      </c>
      <c r="C27" s="26" t="s">
        <v>39</v>
      </c>
      <c r="D27" s="27">
        <f>D28+D33+D36+D39</f>
        <v>65166.899999999994</v>
      </c>
    </row>
    <row r="28" spans="1:4" ht="34.799999999999997" x14ac:dyDescent="0.25">
      <c r="A28" s="24" t="s">
        <v>56</v>
      </c>
      <c r="B28" s="35" t="s">
        <v>259</v>
      </c>
      <c r="C28" s="26" t="s">
        <v>22</v>
      </c>
      <c r="D28" s="27">
        <f>D29+D30+D31+D32</f>
        <v>35298.699999999997</v>
      </c>
    </row>
    <row r="29" spans="1:4" ht="34.5" customHeight="1" x14ac:dyDescent="0.25">
      <c r="A29" s="32" t="s">
        <v>57</v>
      </c>
      <c r="B29" s="30">
        <v>182</v>
      </c>
      <c r="C29" s="30" t="s">
        <v>63</v>
      </c>
      <c r="D29" s="36">
        <v>21875</v>
      </c>
    </row>
    <row r="30" spans="1:4" ht="54" x14ac:dyDescent="0.25">
      <c r="A30" s="32" t="s">
        <v>65</v>
      </c>
      <c r="B30" s="30">
        <v>185</v>
      </c>
      <c r="C30" s="30" t="s">
        <v>64</v>
      </c>
      <c r="D30" s="36">
        <v>0</v>
      </c>
    </row>
    <row r="31" spans="1:4" ht="54" x14ac:dyDescent="0.25">
      <c r="A31" s="32" t="s">
        <v>58</v>
      </c>
      <c r="B31" s="30">
        <v>182</v>
      </c>
      <c r="C31" s="30" t="s">
        <v>66</v>
      </c>
      <c r="D31" s="36">
        <v>13423.7</v>
      </c>
    </row>
    <row r="32" spans="1:4" ht="72" x14ac:dyDescent="0.25">
      <c r="A32" s="32" t="s">
        <v>68</v>
      </c>
      <c r="B32" s="30">
        <v>182</v>
      </c>
      <c r="C32" s="30" t="s">
        <v>67</v>
      </c>
      <c r="D32" s="36">
        <v>0</v>
      </c>
    </row>
    <row r="33" spans="1:4" ht="34.799999999999997" x14ac:dyDescent="0.25">
      <c r="A33" s="24" t="s">
        <v>23</v>
      </c>
      <c r="B33" s="35" t="s">
        <v>259</v>
      </c>
      <c r="C33" s="26" t="s">
        <v>34</v>
      </c>
      <c r="D33" s="27">
        <f>D34+D35</f>
        <v>26860.7</v>
      </c>
    </row>
    <row r="34" spans="1:4" ht="36" x14ac:dyDescent="0.25">
      <c r="A34" s="32" t="s">
        <v>23</v>
      </c>
      <c r="B34" s="30">
        <v>182</v>
      </c>
      <c r="C34" s="30" t="s">
        <v>70</v>
      </c>
      <c r="D34" s="31">
        <v>26855.9</v>
      </c>
    </row>
    <row r="35" spans="1:4" ht="54" x14ac:dyDescent="0.25">
      <c r="A35" s="32" t="s">
        <v>71</v>
      </c>
      <c r="B35" s="30">
        <v>182</v>
      </c>
      <c r="C35" s="30" t="s">
        <v>72</v>
      </c>
      <c r="D35" s="31">
        <v>4.8</v>
      </c>
    </row>
    <row r="36" spans="1:4" ht="17.399999999999999" x14ac:dyDescent="0.25">
      <c r="A36" s="24" t="s">
        <v>24</v>
      </c>
      <c r="B36" s="35" t="s">
        <v>259</v>
      </c>
      <c r="C36" s="26" t="s">
        <v>25</v>
      </c>
      <c r="D36" s="27">
        <f>D37+D38</f>
        <v>1705</v>
      </c>
    </row>
    <row r="37" spans="1:4" ht="18" x14ac:dyDescent="0.25">
      <c r="A37" s="32" t="s">
        <v>24</v>
      </c>
      <c r="B37" s="30">
        <v>182</v>
      </c>
      <c r="C37" s="30" t="s">
        <v>73</v>
      </c>
      <c r="D37" s="31">
        <v>1705</v>
      </c>
    </row>
    <row r="38" spans="1:4" ht="36" x14ac:dyDescent="0.25">
      <c r="A38" s="32" t="s">
        <v>74</v>
      </c>
      <c r="B38" s="30">
        <v>182</v>
      </c>
      <c r="C38" s="30" t="s">
        <v>75</v>
      </c>
      <c r="D38" s="31">
        <v>0</v>
      </c>
    </row>
    <row r="39" spans="1:4" ht="34.799999999999997" x14ac:dyDescent="0.25">
      <c r="A39" s="24" t="s">
        <v>109</v>
      </c>
      <c r="B39" s="35" t="s">
        <v>259</v>
      </c>
      <c r="C39" s="26" t="s">
        <v>110</v>
      </c>
      <c r="D39" s="27">
        <f>D40</f>
        <v>1302.5</v>
      </c>
    </row>
    <row r="40" spans="1:4" ht="54" x14ac:dyDescent="0.25">
      <c r="A40" s="32" t="s">
        <v>111</v>
      </c>
      <c r="B40" s="30">
        <v>182</v>
      </c>
      <c r="C40" s="30" t="s">
        <v>112</v>
      </c>
      <c r="D40" s="31">
        <v>1302.5</v>
      </c>
    </row>
    <row r="41" spans="1:4" s="5" customFormat="1" ht="34.799999999999997" x14ac:dyDescent="0.25">
      <c r="A41" s="24" t="s">
        <v>150</v>
      </c>
      <c r="B41" s="35" t="s">
        <v>259</v>
      </c>
      <c r="C41" s="26" t="s">
        <v>151</v>
      </c>
      <c r="D41" s="27">
        <f>D42</f>
        <v>821.5</v>
      </c>
    </row>
    <row r="42" spans="1:4" ht="36" x14ac:dyDescent="0.25">
      <c r="A42" s="32" t="s">
        <v>153</v>
      </c>
      <c r="B42" s="30">
        <v>182</v>
      </c>
      <c r="C42" s="30" t="s">
        <v>152</v>
      </c>
      <c r="D42" s="31">
        <v>821.5</v>
      </c>
    </row>
    <row r="43" spans="1:4" s="5" customFormat="1" ht="17.399999999999999" x14ac:dyDescent="0.25">
      <c r="A43" s="24" t="s">
        <v>26</v>
      </c>
      <c r="B43" s="35" t="s">
        <v>259</v>
      </c>
      <c r="C43" s="26" t="s">
        <v>38</v>
      </c>
      <c r="D43" s="27">
        <f>D44+D46</f>
        <v>9792.5</v>
      </c>
    </row>
    <row r="44" spans="1:4" ht="36" x14ac:dyDescent="0.25">
      <c r="A44" s="32" t="s">
        <v>27</v>
      </c>
      <c r="B44" s="30">
        <v>182</v>
      </c>
      <c r="C44" s="30" t="s">
        <v>37</v>
      </c>
      <c r="D44" s="31">
        <f>D45</f>
        <v>9692.5</v>
      </c>
    </row>
    <row r="45" spans="1:4" ht="54" x14ac:dyDescent="0.25">
      <c r="A45" s="32" t="s">
        <v>79</v>
      </c>
      <c r="B45" s="30">
        <v>182</v>
      </c>
      <c r="C45" s="30" t="s">
        <v>36</v>
      </c>
      <c r="D45" s="31">
        <v>9692.5</v>
      </c>
    </row>
    <row r="46" spans="1:4" ht="54" x14ac:dyDescent="0.25">
      <c r="A46" s="32" t="s">
        <v>28</v>
      </c>
      <c r="B46" s="30">
        <v>809</v>
      </c>
      <c r="C46" s="30" t="s">
        <v>35</v>
      </c>
      <c r="D46" s="31">
        <f>D47</f>
        <v>100</v>
      </c>
    </row>
    <row r="47" spans="1:4" ht="36" x14ac:dyDescent="0.25">
      <c r="A47" s="32" t="s">
        <v>3</v>
      </c>
      <c r="B47" s="30">
        <v>809</v>
      </c>
      <c r="C47" s="30" t="s">
        <v>2</v>
      </c>
      <c r="D47" s="31">
        <v>100</v>
      </c>
    </row>
    <row r="48" spans="1:4" s="5" customFormat="1" ht="34.799999999999997" x14ac:dyDescent="0.25">
      <c r="A48" s="24" t="s">
        <v>59</v>
      </c>
      <c r="B48" s="35" t="s">
        <v>259</v>
      </c>
      <c r="C48" s="26" t="s">
        <v>29</v>
      </c>
      <c r="D48" s="27">
        <f>D49+D52</f>
        <v>9.6</v>
      </c>
    </row>
    <row r="49" spans="1:4" ht="36" x14ac:dyDescent="0.25">
      <c r="A49" s="32" t="s">
        <v>30</v>
      </c>
      <c r="B49" s="30">
        <v>182</v>
      </c>
      <c r="C49" s="30" t="s">
        <v>60</v>
      </c>
      <c r="D49" s="31">
        <f>D51</f>
        <v>0</v>
      </c>
    </row>
    <row r="50" spans="1:4" ht="96" customHeight="1" x14ac:dyDescent="0.25">
      <c r="A50" s="32" t="s">
        <v>4</v>
      </c>
      <c r="B50" s="30">
        <v>182</v>
      </c>
      <c r="C50" s="30" t="s">
        <v>80</v>
      </c>
      <c r="D50" s="31">
        <v>0</v>
      </c>
    </row>
    <row r="51" spans="1:4" ht="36" x14ac:dyDescent="0.25">
      <c r="A51" s="32" t="s">
        <v>5</v>
      </c>
      <c r="B51" s="30">
        <v>182</v>
      </c>
      <c r="C51" s="30" t="s">
        <v>81</v>
      </c>
      <c r="D51" s="31">
        <v>0</v>
      </c>
    </row>
    <row r="52" spans="1:4" ht="36" x14ac:dyDescent="0.25">
      <c r="A52" s="32" t="s">
        <v>69</v>
      </c>
      <c r="B52" s="30">
        <v>182</v>
      </c>
      <c r="C52" s="30" t="s">
        <v>159</v>
      </c>
      <c r="D52" s="31">
        <f>D53+D54</f>
        <v>9.6</v>
      </c>
    </row>
    <row r="53" spans="1:4" s="5" customFormat="1" ht="36" x14ac:dyDescent="0.25">
      <c r="A53" s="32" t="s">
        <v>69</v>
      </c>
      <c r="B53" s="30">
        <v>182</v>
      </c>
      <c r="C53" s="30" t="s">
        <v>113</v>
      </c>
      <c r="D53" s="31">
        <v>9.6</v>
      </c>
    </row>
    <row r="54" spans="1:4" s="5" customFormat="1" ht="54" x14ac:dyDescent="0.25">
      <c r="A54" s="32" t="s">
        <v>160</v>
      </c>
      <c r="B54" s="30">
        <v>182</v>
      </c>
      <c r="C54" s="30" t="s">
        <v>158</v>
      </c>
      <c r="D54" s="31">
        <v>0</v>
      </c>
    </row>
    <row r="55" spans="1:4" ht="34.799999999999997" x14ac:dyDescent="0.25">
      <c r="A55" s="24" t="s">
        <v>11</v>
      </c>
      <c r="B55" s="35" t="s">
        <v>259</v>
      </c>
      <c r="C55" s="26" t="s">
        <v>41</v>
      </c>
      <c r="D55" s="27">
        <f>D56+D65+D68</f>
        <v>24226.399999999998</v>
      </c>
    </row>
    <row r="56" spans="1:4" ht="108" x14ac:dyDescent="0.25">
      <c r="A56" s="28" t="s">
        <v>82</v>
      </c>
      <c r="B56" s="29">
        <v>803</v>
      </c>
      <c r="C56" s="30" t="s">
        <v>40</v>
      </c>
      <c r="D56" s="31">
        <f>D57+D61+D63</f>
        <v>21791.8</v>
      </c>
    </row>
    <row r="57" spans="1:4" ht="90" x14ac:dyDescent="0.25">
      <c r="A57" s="32" t="s">
        <v>6</v>
      </c>
      <c r="B57" s="29">
        <v>803</v>
      </c>
      <c r="C57" s="30" t="s">
        <v>42</v>
      </c>
      <c r="D57" s="31">
        <f>D59+D60+D58</f>
        <v>20066.599999999999</v>
      </c>
    </row>
    <row r="58" spans="1:4" ht="108" x14ac:dyDescent="0.25">
      <c r="A58" s="32" t="s">
        <v>162</v>
      </c>
      <c r="B58" s="29">
        <v>803</v>
      </c>
      <c r="C58" s="30" t="s">
        <v>161</v>
      </c>
      <c r="D58" s="31">
        <v>7064.3</v>
      </c>
    </row>
    <row r="59" spans="1:4" ht="108" x14ac:dyDescent="0.25">
      <c r="A59" s="32" t="s">
        <v>144</v>
      </c>
      <c r="B59" s="29">
        <v>803</v>
      </c>
      <c r="C59" s="30" t="s">
        <v>85</v>
      </c>
      <c r="D59" s="31">
        <v>0</v>
      </c>
    </row>
    <row r="60" spans="1:4" ht="108" x14ac:dyDescent="0.25">
      <c r="A60" s="32" t="s">
        <v>145</v>
      </c>
      <c r="B60" s="29">
        <v>803</v>
      </c>
      <c r="C60" s="30" t="s">
        <v>146</v>
      </c>
      <c r="D60" s="31">
        <v>13002.3</v>
      </c>
    </row>
    <row r="61" spans="1:4" ht="108" x14ac:dyDescent="0.25">
      <c r="A61" s="32" t="s">
        <v>83</v>
      </c>
      <c r="B61" s="29">
        <v>803</v>
      </c>
      <c r="C61" s="30" t="s">
        <v>43</v>
      </c>
      <c r="D61" s="31">
        <f>D62</f>
        <v>577.79999999999995</v>
      </c>
    </row>
    <row r="62" spans="1:4" s="5" customFormat="1" ht="90" x14ac:dyDescent="0.25">
      <c r="A62" s="32" t="s">
        <v>84</v>
      </c>
      <c r="B62" s="29">
        <v>803</v>
      </c>
      <c r="C62" s="30" t="s">
        <v>12</v>
      </c>
      <c r="D62" s="31">
        <v>577.79999999999995</v>
      </c>
    </row>
    <row r="63" spans="1:4" s="5" customFormat="1" ht="54" x14ac:dyDescent="0.25">
      <c r="A63" s="32" t="s">
        <v>138</v>
      </c>
      <c r="B63" s="29">
        <v>803</v>
      </c>
      <c r="C63" s="30" t="s">
        <v>133</v>
      </c>
      <c r="D63" s="31">
        <f>D64</f>
        <v>1147.4000000000001</v>
      </c>
    </row>
    <row r="64" spans="1:4" s="5" customFormat="1" ht="54" x14ac:dyDescent="0.25">
      <c r="A64" s="32" t="s">
        <v>139</v>
      </c>
      <c r="B64" s="29">
        <v>803</v>
      </c>
      <c r="C64" s="30" t="s">
        <v>134</v>
      </c>
      <c r="D64" s="31">
        <v>1147.4000000000001</v>
      </c>
    </row>
    <row r="65" spans="1:4" s="5" customFormat="1" ht="36" x14ac:dyDescent="0.25">
      <c r="A65" s="32" t="s">
        <v>140</v>
      </c>
      <c r="B65" s="29">
        <v>803</v>
      </c>
      <c r="C65" s="30" t="s">
        <v>135</v>
      </c>
      <c r="D65" s="31">
        <f>D66</f>
        <v>110.3</v>
      </c>
    </row>
    <row r="66" spans="1:4" s="5" customFormat="1" ht="54" x14ac:dyDescent="0.25">
      <c r="A66" s="32" t="s">
        <v>141</v>
      </c>
      <c r="B66" s="29">
        <v>803</v>
      </c>
      <c r="C66" s="30" t="s">
        <v>136</v>
      </c>
      <c r="D66" s="31">
        <f>D67</f>
        <v>110.3</v>
      </c>
    </row>
    <row r="67" spans="1:4" s="5" customFormat="1" ht="72" x14ac:dyDescent="0.25">
      <c r="A67" s="32" t="s">
        <v>142</v>
      </c>
      <c r="B67" s="29">
        <v>803</v>
      </c>
      <c r="C67" s="30" t="s">
        <v>137</v>
      </c>
      <c r="D67" s="31">
        <v>110.3</v>
      </c>
    </row>
    <row r="68" spans="1:4" s="5" customFormat="1" ht="108" x14ac:dyDescent="0.25">
      <c r="A68" s="32" t="s">
        <v>170</v>
      </c>
      <c r="B68" s="29">
        <v>803</v>
      </c>
      <c r="C68" s="30" t="s">
        <v>173</v>
      </c>
      <c r="D68" s="31">
        <f>D69</f>
        <v>2324.3000000000002</v>
      </c>
    </row>
    <row r="69" spans="1:4" s="5" customFormat="1" ht="108" x14ac:dyDescent="0.25">
      <c r="A69" s="32" t="s">
        <v>171</v>
      </c>
      <c r="B69" s="29">
        <v>803</v>
      </c>
      <c r="C69" s="30" t="s">
        <v>174</v>
      </c>
      <c r="D69" s="31">
        <f>D70</f>
        <v>2324.3000000000002</v>
      </c>
    </row>
    <row r="70" spans="1:4" s="5" customFormat="1" ht="90" x14ac:dyDescent="0.25">
      <c r="A70" s="32" t="s">
        <v>172</v>
      </c>
      <c r="B70" s="29">
        <v>803</v>
      </c>
      <c r="C70" s="30" t="s">
        <v>175</v>
      </c>
      <c r="D70" s="31">
        <v>2324.3000000000002</v>
      </c>
    </row>
    <row r="71" spans="1:4" ht="29.25" customHeight="1" x14ac:dyDescent="0.25">
      <c r="A71" s="24" t="s">
        <v>13</v>
      </c>
      <c r="B71" s="35" t="s">
        <v>259</v>
      </c>
      <c r="C71" s="26" t="s">
        <v>44</v>
      </c>
      <c r="D71" s="27">
        <f>D72</f>
        <v>3648.4</v>
      </c>
    </row>
    <row r="72" spans="1:4" ht="29.25" customHeight="1" x14ac:dyDescent="0.25">
      <c r="A72" s="32" t="s">
        <v>14</v>
      </c>
      <c r="B72" s="34" t="s">
        <v>260</v>
      </c>
      <c r="C72" s="30" t="s">
        <v>45</v>
      </c>
      <c r="D72" s="31">
        <f>D73+D74+D75+D76+D77</f>
        <v>3648.4</v>
      </c>
    </row>
    <row r="73" spans="1:4" ht="36" x14ac:dyDescent="0.25">
      <c r="A73" s="32" t="s">
        <v>86</v>
      </c>
      <c r="B73" s="34" t="s">
        <v>260</v>
      </c>
      <c r="C73" s="30" t="s">
        <v>104</v>
      </c>
      <c r="D73" s="31">
        <v>564.6</v>
      </c>
    </row>
    <row r="74" spans="1:4" ht="36" x14ac:dyDescent="0.25">
      <c r="A74" s="32" t="s">
        <v>87</v>
      </c>
      <c r="B74" s="34" t="s">
        <v>260</v>
      </c>
      <c r="C74" s="30" t="s">
        <v>105</v>
      </c>
      <c r="D74" s="31">
        <v>0</v>
      </c>
    </row>
    <row r="75" spans="1:4" ht="18" x14ac:dyDescent="0.25">
      <c r="A75" s="32" t="s">
        <v>88</v>
      </c>
      <c r="B75" s="34" t="s">
        <v>260</v>
      </c>
      <c r="C75" s="30" t="s">
        <v>106</v>
      </c>
      <c r="D75" s="31">
        <v>3.2</v>
      </c>
    </row>
    <row r="76" spans="1:4" s="5" customFormat="1" ht="18" x14ac:dyDescent="0.25">
      <c r="A76" s="32" t="s">
        <v>89</v>
      </c>
      <c r="B76" s="34" t="s">
        <v>260</v>
      </c>
      <c r="C76" s="30" t="s">
        <v>107</v>
      </c>
      <c r="D76" s="31">
        <v>3080.1</v>
      </c>
    </row>
    <row r="77" spans="1:4" ht="54" x14ac:dyDescent="0.25">
      <c r="A77" s="32" t="s">
        <v>114</v>
      </c>
      <c r="B77" s="34" t="s">
        <v>260</v>
      </c>
      <c r="C77" s="30" t="s">
        <v>115</v>
      </c>
      <c r="D77" s="31">
        <v>0.5</v>
      </c>
    </row>
    <row r="78" spans="1:4" ht="34.799999999999997" x14ac:dyDescent="0.25">
      <c r="A78" s="24" t="s">
        <v>90</v>
      </c>
      <c r="B78" s="35" t="s">
        <v>259</v>
      </c>
      <c r="C78" s="26" t="s">
        <v>15</v>
      </c>
      <c r="D78" s="27">
        <f>D79+D81+D83</f>
        <v>5061.5999999999995</v>
      </c>
    </row>
    <row r="79" spans="1:4" ht="18" x14ac:dyDescent="0.25">
      <c r="A79" s="32" t="s">
        <v>91</v>
      </c>
      <c r="B79" s="30">
        <v>809</v>
      </c>
      <c r="C79" s="30" t="s">
        <v>95</v>
      </c>
      <c r="D79" s="31">
        <f>D80</f>
        <v>150</v>
      </c>
    </row>
    <row r="80" spans="1:4" ht="36" x14ac:dyDescent="0.25">
      <c r="A80" s="32" t="s">
        <v>92</v>
      </c>
      <c r="B80" s="30">
        <v>809</v>
      </c>
      <c r="C80" s="30" t="s">
        <v>96</v>
      </c>
      <c r="D80" s="31">
        <v>150</v>
      </c>
    </row>
    <row r="81" spans="1:4" s="5" customFormat="1" ht="36" x14ac:dyDescent="0.25">
      <c r="A81" s="32" t="s">
        <v>116</v>
      </c>
      <c r="B81" s="30">
        <v>809</v>
      </c>
      <c r="C81" s="30" t="s">
        <v>117</v>
      </c>
      <c r="D81" s="31">
        <f>D82</f>
        <v>80.900000000000006</v>
      </c>
    </row>
    <row r="82" spans="1:4" ht="54" x14ac:dyDescent="0.25">
      <c r="A82" s="32" t="s">
        <v>118</v>
      </c>
      <c r="B82" s="30">
        <v>809</v>
      </c>
      <c r="C82" s="30" t="s">
        <v>119</v>
      </c>
      <c r="D82" s="31">
        <v>80.900000000000006</v>
      </c>
    </row>
    <row r="83" spans="1:4" ht="18" x14ac:dyDescent="0.25">
      <c r="A83" s="32" t="s">
        <v>93</v>
      </c>
      <c r="B83" s="30">
        <v>809</v>
      </c>
      <c r="C83" s="30" t="s">
        <v>97</v>
      </c>
      <c r="D83" s="31">
        <f>D84</f>
        <v>4830.7</v>
      </c>
    </row>
    <row r="84" spans="1:4" ht="36" x14ac:dyDescent="0.25">
      <c r="A84" s="32" t="s">
        <v>94</v>
      </c>
      <c r="B84" s="30">
        <v>809</v>
      </c>
      <c r="C84" s="30" t="s">
        <v>98</v>
      </c>
      <c r="D84" s="31">
        <v>4830.7</v>
      </c>
    </row>
    <row r="85" spans="1:4" ht="34.799999999999997" x14ac:dyDescent="0.25">
      <c r="A85" s="24" t="s">
        <v>7</v>
      </c>
      <c r="B85" s="35" t="s">
        <v>259</v>
      </c>
      <c r="C85" s="26" t="s">
        <v>46</v>
      </c>
      <c r="D85" s="27">
        <f>D86+D88</f>
        <v>10229.5</v>
      </c>
    </row>
    <row r="86" spans="1:4" ht="135" customHeight="1" x14ac:dyDescent="0.25">
      <c r="A86" s="32" t="s">
        <v>99</v>
      </c>
      <c r="B86" s="30">
        <v>803</v>
      </c>
      <c r="C86" s="30" t="s">
        <v>47</v>
      </c>
      <c r="D86" s="31">
        <f>D87</f>
        <v>3745</v>
      </c>
    </row>
    <row r="87" spans="1:4" s="5" customFormat="1" ht="135" customHeight="1" x14ac:dyDescent="0.25">
      <c r="A87" s="32" t="s">
        <v>101</v>
      </c>
      <c r="B87" s="30">
        <v>803</v>
      </c>
      <c r="C87" s="30" t="s">
        <v>100</v>
      </c>
      <c r="D87" s="31">
        <v>3745</v>
      </c>
    </row>
    <row r="88" spans="1:4" ht="75" customHeight="1" x14ac:dyDescent="0.25">
      <c r="A88" s="32" t="s">
        <v>102</v>
      </c>
      <c r="B88" s="30">
        <v>803</v>
      </c>
      <c r="C88" s="30" t="s">
        <v>0</v>
      </c>
      <c r="D88" s="31">
        <f>D89</f>
        <v>6484.5</v>
      </c>
    </row>
    <row r="89" spans="1:4" ht="45" customHeight="1" x14ac:dyDescent="0.25">
      <c r="A89" s="32" t="s">
        <v>8</v>
      </c>
      <c r="B89" s="30">
        <v>803</v>
      </c>
      <c r="C89" s="30" t="s">
        <v>1</v>
      </c>
      <c r="D89" s="31">
        <f>D90+D91+D92</f>
        <v>6484.5</v>
      </c>
    </row>
    <row r="90" spans="1:4" ht="78" customHeight="1" x14ac:dyDescent="0.25">
      <c r="A90" s="32" t="s">
        <v>164</v>
      </c>
      <c r="B90" s="30">
        <v>803</v>
      </c>
      <c r="C90" s="30" t="s">
        <v>163</v>
      </c>
      <c r="D90" s="31">
        <v>1946.1</v>
      </c>
    </row>
    <row r="91" spans="1:4" ht="57" customHeight="1" x14ac:dyDescent="0.25">
      <c r="A91" s="32" t="s">
        <v>148</v>
      </c>
      <c r="B91" s="30">
        <v>803</v>
      </c>
      <c r="C91" s="30" t="s">
        <v>103</v>
      </c>
      <c r="D91" s="31">
        <v>0</v>
      </c>
    </row>
    <row r="92" spans="1:4" ht="57.75" customHeight="1" x14ac:dyDescent="0.25">
      <c r="A92" s="32" t="s">
        <v>149</v>
      </c>
      <c r="B92" s="30">
        <v>803</v>
      </c>
      <c r="C92" s="30" t="s">
        <v>147</v>
      </c>
      <c r="D92" s="31">
        <v>4538.3999999999996</v>
      </c>
    </row>
    <row r="93" spans="1:4" ht="17.399999999999999" x14ac:dyDescent="0.25">
      <c r="A93" s="24" t="s">
        <v>9</v>
      </c>
      <c r="B93" s="35" t="s">
        <v>259</v>
      </c>
      <c r="C93" s="26" t="s">
        <v>48</v>
      </c>
      <c r="D93" s="27">
        <f>D94+D103+D104+D107</f>
        <v>3897.9</v>
      </c>
    </row>
    <row r="94" spans="1:4" ht="54" x14ac:dyDescent="0.25">
      <c r="A94" s="32" t="s">
        <v>177</v>
      </c>
      <c r="B94" s="35" t="s">
        <v>259</v>
      </c>
      <c r="C94" s="30" t="s">
        <v>176</v>
      </c>
      <c r="D94" s="31">
        <f>D95+D96+D97+D100+D101+D102</f>
        <v>41.2</v>
      </c>
    </row>
    <row r="95" spans="1:4" ht="122.25" customHeight="1" x14ac:dyDescent="0.25">
      <c r="A95" s="32" t="s">
        <v>179</v>
      </c>
      <c r="B95" s="30">
        <v>734</v>
      </c>
      <c r="C95" s="30" t="s">
        <v>178</v>
      </c>
      <c r="D95" s="31">
        <v>2.4</v>
      </c>
    </row>
    <row r="96" spans="1:4" ht="135.75" customHeight="1" x14ac:dyDescent="0.25">
      <c r="A96" s="32" t="s">
        <v>181</v>
      </c>
      <c r="B96" s="30">
        <v>734</v>
      </c>
      <c r="C96" s="30" t="s">
        <v>180</v>
      </c>
      <c r="D96" s="31">
        <v>2</v>
      </c>
    </row>
    <row r="97" spans="1:9" ht="72" x14ac:dyDescent="0.25">
      <c r="A97" s="32" t="s">
        <v>184</v>
      </c>
      <c r="B97" s="34" t="s">
        <v>259</v>
      </c>
      <c r="C97" s="30" t="s">
        <v>182</v>
      </c>
      <c r="D97" s="31">
        <f>D98+D99</f>
        <v>21</v>
      </c>
    </row>
    <row r="98" spans="1:9" ht="114.75" customHeight="1" x14ac:dyDescent="0.25">
      <c r="A98" s="32" t="s">
        <v>185</v>
      </c>
      <c r="B98" s="30">
        <v>734</v>
      </c>
      <c r="C98" s="30" t="s">
        <v>183</v>
      </c>
      <c r="D98" s="31">
        <v>1</v>
      </c>
    </row>
    <row r="99" spans="1:9" ht="87" customHeight="1" x14ac:dyDescent="0.25">
      <c r="A99" s="32" t="s">
        <v>186</v>
      </c>
      <c r="B99" s="30">
        <v>809</v>
      </c>
      <c r="C99" s="30" t="s">
        <v>187</v>
      </c>
      <c r="D99" s="31">
        <v>20</v>
      </c>
    </row>
    <row r="100" spans="1:9" ht="173.25" customHeight="1" x14ac:dyDescent="0.25">
      <c r="A100" s="32" t="s">
        <v>189</v>
      </c>
      <c r="B100" s="30">
        <v>727</v>
      </c>
      <c r="C100" s="30" t="s">
        <v>188</v>
      </c>
      <c r="D100" s="31">
        <v>2.5</v>
      </c>
    </row>
    <row r="101" spans="1:9" ht="102" customHeight="1" x14ac:dyDescent="0.25">
      <c r="A101" s="32" t="s">
        <v>191</v>
      </c>
      <c r="B101" s="30">
        <v>734</v>
      </c>
      <c r="C101" s="30" t="s">
        <v>190</v>
      </c>
      <c r="D101" s="31">
        <v>1</v>
      </c>
    </row>
    <row r="102" spans="1:9" ht="130.5" customHeight="1" x14ac:dyDescent="0.25">
      <c r="A102" s="32" t="s">
        <v>193</v>
      </c>
      <c r="B102" s="30">
        <v>734</v>
      </c>
      <c r="C102" s="30" t="s">
        <v>192</v>
      </c>
      <c r="D102" s="31">
        <v>12.3</v>
      </c>
    </row>
    <row r="103" spans="1:9" ht="95.25" customHeight="1" x14ac:dyDescent="0.25">
      <c r="A103" s="32" t="s">
        <v>195</v>
      </c>
      <c r="B103" s="30" t="s">
        <v>262</v>
      </c>
      <c r="C103" s="30" t="s">
        <v>194</v>
      </c>
      <c r="D103" s="31">
        <v>307.60000000000002</v>
      </c>
    </row>
    <row r="104" spans="1:9" ht="36" x14ac:dyDescent="0.25">
      <c r="A104" s="32" t="s">
        <v>197</v>
      </c>
      <c r="B104" s="34" t="s">
        <v>259</v>
      </c>
      <c r="C104" s="30" t="s">
        <v>196</v>
      </c>
      <c r="D104" s="31">
        <f>D105+D106</f>
        <v>3482.6</v>
      </c>
    </row>
    <row r="105" spans="1:9" ht="90" x14ac:dyDescent="0.25">
      <c r="A105" s="32" t="s">
        <v>199</v>
      </c>
      <c r="B105" s="30" t="s">
        <v>263</v>
      </c>
      <c r="C105" s="30" t="s">
        <v>198</v>
      </c>
      <c r="D105" s="31">
        <v>3144.6</v>
      </c>
    </row>
    <row r="106" spans="1:9" ht="97.5" customHeight="1" x14ac:dyDescent="0.25">
      <c r="A106" s="32" t="s">
        <v>201</v>
      </c>
      <c r="B106" s="30">
        <v>182</v>
      </c>
      <c r="C106" s="30" t="s">
        <v>200</v>
      </c>
      <c r="D106" s="31">
        <v>338</v>
      </c>
    </row>
    <row r="107" spans="1:9" ht="21.75" customHeight="1" x14ac:dyDescent="0.25">
      <c r="A107" s="32" t="s">
        <v>204</v>
      </c>
      <c r="B107" s="34" t="s">
        <v>259</v>
      </c>
      <c r="C107" s="30" t="s">
        <v>202</v>
      </c>
      <c r="D107" s="31">
        <f>D108</f>
        <v>66.5</v>
      </c>
    </row>
    <row r="108" spans="1:9" ht="146.25" customHeight="1" x14ac:dyDescent="0.25">
      <c r="A108" s="32" t="s">
        <v>205</v>
      </c>
      <c r="B108" s="30" t="s">
        <v>264</v>
      </c>
      <c r="C108" s="30" t="s">
        <v>203</v>
      </c>
      <c r="D108" s="31">
        <v>66.5</v>
      </c>
    </row>
    <row r="109" spans="1:9" ht="17.399999999999999" x14ac:dyDescent="0.25">
      <c r="A109" s="24" t="s">
        <v>10</v>
      </c>
      <c r="B109" s="35" t="s">
        <v>259</v>
      </c>
      <c r="C109" s="26" t="s">
        <v>33</v>
      </c>
      <c r="D109" s="27">
        <f>D110</f>
        <v>0</v>
      </c>
    </row>
    <row r="110" spans="1:9" ht="36" x14ac:dyDescent="0.25">
      <c r="A110" s="32" t="s">
        <v>61</v>
      </c>
      <c r="B110" s="30">
        <v>809</v>
      </c>
      <c r="C110" s="30" t="s">
        <v>62</v>
      </c>
      <c r="D110" s="31">
        <v>0</v>
      </c>
    </row>
    <row r="111" spans="1:9" ht="17.399999999999999" x14ac:dyDescent="0.25">
      <c r="A111" s="42" t="s">
        <v>108</v>
      </c>
      <c r="B111" s="26">
        <v>809</v>
      </c>
      <c r="C111" s="43" t="s">
        <v>219</v>
      </c>
      <c r="D111" s="27">
        <f>D112+D128+D130+D132+D135</f>
        <v>1046732.5499999998</v>
      </c>
      <c r="F111" s="12"/>
      <c r="G111" s="8"/>
      <c r="I111" s="9"/>
    </row>
    <row r="112" spans="1:9" ht="34.799999999999997" x14ac:dyDescent="0.25">
      <c r="A112" s="37" t="s">
        <v>157</v>
      </c>
      <c r="B112" s="38">
        <v>809</v>
      </c>
      <c r="C112" s="35" t="s">
        <v>218</v>
      </c>
      <c r="D112" s="27">
        <f>D113+D118+D124</f>
        <v>1069436.3099999998</v>
      </c>
      <c r="F112" s="12"/>
      <c r="G112" s="10"/>
    </row>
    <row r="113" spans="1:9" ht="43.5" customHeight="1" x14ac:dyDescent="0.25">
      <c r="A113" s="44" t="s">
        <v>212</v>
      </c>
      <c r="B113" s="45">
        <v>809</v>
      </c>
      <c r="C113" s="46" t="s">
        <v>233</v>
      </c>
      <c r="D113" s="47">
        <f>D114+D115+D116+D117</f>
        <v>162685.1</v>
      </c>
      <c r="F113" s="15"/>
      <c r="G113" s="14"/>
      <c r="I113" s="11"/>
    </row>
    <row r="114" spans="1:9" ht="67.5" customHeight="1" x14ac:dyDescent="0.25">
      <c r="A114" s="39" t="s">
        <v>206</v>
      </c>
      <c r="B114" s="40">
        <v>809</v>
      </c>
      <c r="C114" s="34" t="s">
        <v>217</v>
      </c>
      <c r="D114" s="41">
        <v>16772.8</v>
      </c>
    </row>
    <row r="115" spans="1:9" ht="36" x14ac:dyDescent="0.25">
      <c r="A115" s="39" t="s">
        <v>207</v>
      </c>
      <c r="B115" s="40">
        <v>809</v>
      </c>
      <c r="C115" s="48" t="s">
        <v>216</v>
      </c>
      <c r="D115" s="41">
        <v>3593.1</v>
      </c>
    </row>
    <row r="116" spans="1:9" ht="36" x14ac:dyDescent="0.25">
      <c r="A116" s="39" t="s">
        <v>208</v>
      </c>
      <c r="B116" s="40">
        <v>809</v>
      </c>
      <c r="C116" s="34" t="s">
        <v>214</v>
      </c>
      <c r="D116" s="41">
        <v>6300</v>
      </c>
    </row>
    <row r="117" spans="1:9" ht="18" x14ac:dyDescent="0.25">
      <c r="A117" s="39" t="s">
        <v>213</v>
      </c>
      <c r="B117" s="40">
        <v>809</v>
      </c>
      <c r="C117" s="34" t="s">
        <v>215</v>
      </c>
      <c r="D117" s="41">
        <v>136019.20000000001</v>
      </c>
    </row>
    <row r="118" spans="1:9" ht="34.799999999999997" x14ac:dyDescent="0.25">
      <c r="A118" s="44" t="s">
        <v>220</v>
      </c>
      <c r="B118" s="45">
        <v>809</v>
      </c>
      <c r="C118" s="35" t="s">
        <v>232</v>
      </c>
      <c r="D118" s="47">
        <f>D119+D120+D121+D122+D123</f>
        <v>662995.72999999986</v>
      </c>
      <c r="F118" s="13"/>
      <c r="G118" s="11"/>
      <c r="H118" s="11"/>
    </row>
    <row r="119" spans="1:9" ht="54" x14ac:dyDescent="0.25">
      <c r="A119" s="39" t="s">
        <v>225</v>
      </c>
      <c r="B119" s="40">
        <v>809</v>
      </c>
      <c r="C119" s="34" t="s">
        <v>223</v>
      </c>
      <c r="D119" s="41">
        <v>623285.56999999995</v>
      </c>
    </row>
    <row r="120" spans="1:9" ht="72" x14ac:dyDescent="0.25">
      <c r="A120" s="39" t="s">
        <v>226</v>
      </c>
      <c r="B120" s="40">
        <v>809</v>
      </c>
      <c r="C120" s="34" t="s">
        <v>224</v>
      </c>
      <c r="D120" s="41">
        <v>23031.9</v>
      </c>
      <c r="F120" s="10"/>
      <c r="G120" s="10"/>
    </row>
    <row r="121" spans="1:9" ht="54" x14ac:dyDescent="0.25">
      <c r="A121" s="39" t="s">
        <v>227</v>
      </c>
      <c r="B121" s="40">
        <v>809</v>
      </c>
      <c r="C121" s="34" t="s">
        <v>222</v>
      </c>
      <c r="D121" s="41">
        <v>1606.7</v>
      </c>
    </row>
    <row r="122" spans="1:9" ht="72" x14ac:dyDescent="0.25">
      <c r="A122" s="39" t="s">
        <v>228</v>
      </c>
      <c r="B122" s="40">
        <v>809</v>
      </c>
      <c r="C122" s="34" t="s">
        <v>231</v>
      </c>
      <c r="D122" s="41">
        <v>12342.96</v>
      </c>
    </row>
    <row r="123" spans="1:9" ht="54" x14ac:dyDescent="0.25">
      <c r="A123" s="39" t="s">
        <v>229</v>
      </c>
      <c r="B123" s="40">
        <v>809</v>
      </c>
      <c r="C123" s="34" t="s">
        <v>221</v>
      </c>
      <c r="D123" s="41">
        <v>2728.6</v>
      </c>
    </row>
    <row r="124" spans="1:9" ht="23.25" customHeight="1" x14ac:dyDescent="0.25">
      <c r="A124" s="37" t="s">
        <v>230</v>
      </c>
      <c r="B124" s="38">
        <v>809</v>
      </c>
      <c r="C124" s="35" t="s">
        <v>235</v>
      </c>
      <c r="D124" s="47">
        <f>SUM(D125:D127)</f>
        <v>243755.48</v>
      </c>
      <c r="F124" s="16"/>
      <c r="G124" s="17"/>
    </row>
    <row r="125" spans="1:9" ht="90" x14ac:dyDescent="0.25">
      <c r="A125" s="39" t="s">
        <v>120</v>
      </c>
      <c r="B125" s="40">
        <v>809</v>
      </c>
      <c r="C125" s="34" t="s">
        <v>234</v>
      </c>
      <c r="D125" s="41">
        <v>127056.6</v>
      </c>
      <c r="F125" s="10"/>
      <c r="G125" s="10"/>
    </row>
    <row r="126" spans="1:9" ht="69" customHeight="1" x14ac:dyDescent="0.25">
      <c r="A126" s="39" t="s">
        <v>167</v>
      </c>
      <c r="B126" s="40">
        <v>809</v>
      </c>
      <c r="C126" s="34" t="s">
        <v>236</v>
      </c>
      <c r="D126" s="41">
        <v>89967.56</v>
      </c>
    </row>
    <row r="127" spans="1:9" ht="36" x14ac:dyDescent="0.25">
      <c r="A127" s="49" t="s">
        <v>237</v>
      </c>
      <c r="B127" s="40">
        <v>809</v>
      </c>
      <c r="C127" s="34" t="s">
        <v>238</v>
      </c>
      <c r="D127" s="41">
        <v>26731.32</v>
      </c>
    </row>
    <row r="128" spans="1:9" ht="36.75" customHeight="1" x14ac:dyDescent="0.25">
      <c r="A128" s="37" t="s">
        <v>239</v>
      </c>
      <c r="B128" s="38">
        <v>809</v>
      </c>
      <c r="C128" s="35" t="s">
        <v>240</v>
      </c>
      <c r="D128" s="47">
        <f>D129</f>
        <v>3161.72</v>
      </c>
    </row>
    <row r="129" spans="1:6" ht="71.25" customHeight="1" x14ac:dyDescent="0.25">
      <c r="A129" s="32" t="s">
        <v>241</v>
      </c>
      <c r="B129" s="40">
        <v>809</v>
      </c>
      <c r="C129" s="34" t="s">
        <v>244</v>
      </c>
      <c r="D129" s="41">
        <v>3161.72</v>
      </c>
    </row>
    <row r="130" spans="1:6" ht="22.5" customHeight="1" x14ac:dyDescent="0.25">
      <c r="A130" s="37" t="s">
        <v>242</v>
      </c>
      <c r="B130" s="38">
        <v>809</v>
      </c>
      <c r="C130" s="35" t="s">
        <v>243</v>
      </c>
      <c r="D130" s="47">
        <f>D131</f>
        <v>1203.83</v>
      </c>
      <c r="F130" s="11"/>
    </row>
    <row r="131" spans="1:6" ht="60" customHeight="1" x14ac:dyDescent="0.25">
      <c r="A131" s="32" t="s">
        <v>168</v>
      </c>
      <c r="B131" s="40">
        <v>809</v>
      </c>
      <c r="C131" s="34" t="s">
        <v>245</v>
      </c>
      <c r="D131" s="41">
        <v>1203.83</v>
      </c>
    </row>
    <row r="132" spans="1:6" s="5" customFormat="1" ht="75.75" customHeight="1" x14ac:dyDescent="0.25">
      <c r="A132" s="37" t="s">
        <v>169</v>
      </c>
      <c r="B132" s="38">
        <v>809</v>
      </c>
      <c r="C132" s="35" t="s">
        <v>255</v>
      </c>
      <c r="D132" s="47">
        <f>D133</f>
        <v>61.38</v>
      </c>
    </row>
    <row r="133" spans="1:6" ht="118.5" customHeight="1" x14ac:dyDescent="0.25">
      <c r="A133" s="32" t="s">
        <v>247</v>
      </c>
      <c r="B133" s="40">
        <v>809</v>
      </c>
      <c r="C133" s="34" t="s">
        <v>246</v>
      </c>
      <c r="D133" s="41">
        <f>D134</f>
        <v>61.38</v>
      </c>
    </row>
    <row r="134" spans="1:6" ht="72" x14ac:dyDescent="0.25">
      <c r="A134" s="32" t="s">
        <v>248</v>
      </c>
      <c r="B134" s="40">
        <v>809</v>
      </c>
      <c r="C134" s="34" t="s">
        <v>249</v>
      </c>
      <c r="D134" s="41">
        <v>61.38</v>
      </c>
    </row>
    <row r="135" spans="1:6" ht="52.2" x14ac:dyDescent="0.25">
      <c r="A135" s="50" t="s">
        <v>156</v>
      </c>
      <c r="B135" s="38">
        <v>809</v>
      </c>
      <c r="C135" s="51" t="s">
        <v>251</v>
      </c>
      <c r="D135" s="47">
        <f>D136+D137</f>
        <v>-27130.69</v>
      </c>
    </row>
    <row r="136" spans="1:6" ht="54" x14ac:dyDescent="0.25">
      <c r="A136" s="49" t="s">
        <v>254</v>
      </c>
      <c r="B136" s="40">
        <v>809</v>
      </c>
      <c r="C136" s="52" t="s">
        <v>252</v>
      </c>
      <c r="D136" s="41">
        <v>-400</v>
      </c>
    </row>
    <row r="137" spans="1:6" s="5" customFormat="1" ht="70.5" customHeight="1" x14ac:dyDescent="0.25">
      <c r="A137" s="49" t="s">
        <v>253</v>
      </c>
      <c r="B137" s="40">
        <v>809</v>
      </c>
      <c r="C137" s="52" t="s">
        <v>250</v>
      </c>
      <c r="D137" s="41">
        <v>-26730.69</v>
      </c>
    </row>
    <row r="138" spans="1:6" ht="30.75" customHeight="1" x14ac:dyDescent="0.25">
      <c r="A138" s="37" t="s">
        <v>155</v>
      </c>
      <c r="B138" s="38"/>
      <c r="C138" s="34"/>
      <c r="D138" s="27">
        <f>D13+D111</f>
        <v>1894852.0499999998</v>
      </c>
    </row>
    <row r="139" spans="1:6" x14ac:dyDescent="0.25">
      <c r="D139" s="18"/>
    </row>
  </sheetData>
  <mergeCells count="9">
    <mergeCell ref="A7:D7"/>
    <mergeCell ref="C3:D3"/>
    <mergeCell ref="C4:D4"/>
    <mergeCell ref="A8:D8"/>
    <mergeCell ref="A10:A11"/>
    <mergeCell ref="C10:C11"/>
    <mergeCell ref="D10:D11"/>
    <mergeCell ref="B10:B11"/>
    <mergeCell ref="A6:D6"/>
  </mergeCells>
  <printOptions horizontalCentered="1"/>
  <pageMargins left="0.27559055118110237" right="0.19685039370078741" top="0.35433070866141736" bottom="0.19685039370078741" header="0.27559055118110237" footer="0.23622047244094491"/>
  <pageSetup paperSize="9" scale="70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2020</vt:lpstr>
      <vt:lpstr>'приложение 1 2020'!Заголовки_для_печати</vt:lpstr>
      <vt:lpstr>'приложение 1 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elab-baria</dc:creator>
  <cp:lastModifiedBy>Программист</cp:lastModifiedBy>
  <cp:lastPrinted>2021-03-05T06:17:27Z</cp:lastPrinted>
  <dcterms:created xsi:type="dcterms:W3CDTF">2009-03-30T07:10:27Z</dcterms:created>
  <dcterms:modified xsi:type="dcterms:W3CDTF">2021-03-25T08:26:15Z</dcterms:modified>
</cp:coreProperties>
</file>