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75" yWindow="2355" windowWidth="19020" windowHeight="8205" activeTab="0"/>
  </bookViews>
  <sheets>
    <sheet name=" программа 2016 -конечная (2)" sheetId="1" r:id="rId1"/>
  </sheets>
  <definedNames>
    <definedName name="_xlnm._FilterDatabase" localSheetId="0" hidden="1">' программа 2016 -конечная (2)'!$C$13:$CF$16</definedName>
    <definedName name="_xlnm.Print_Titles" localSheetId="0">' программа 2016 -конечная (2)'!$C:$C,' программа 2016 -конечная (2)'!$10:$13</definedName>
  </definedNames>
  <calcPr fullCalcOnLoad="1"/>
</workbook>
</file>

<file path=xl/sharedStrings.xml><?xml version="1.0" encoding="utf-8"?>
<sst xmlns="http://schemas.openxmlformats.org/spreadsheetml/2006/main" count="434" uniqueCount="159">
  <si>
    <t>№ п/п</t>
  </si>
  <si>
    <t>Ремонт внутридомовой инж.системы ГВС</t>
  </si>
  <si>
    <t>пог.м.</t>
  </si>
  <si>
    <t>Ремонт внутридомовой инж.системы ХВС</t>
  </si>
  <si>
    <t>Ремонт внутридомовой инж.системы газоснабжения</t>
  </si>
  <si>
    <t>Ремонт внутридомовой инж.системы электроснабжения</t>
  </si>
  <si>
    <t>Установка приборов учета, узлов управления</t>
  </si>
  <si>
    <t>Ремонт фасада</t>
  </si>
  <si>
    <t>Утепление фасада</t>
  </si>
  <si>
    <t>в том числе</t>
  </si>
  <si>
    <t>кв.м.</t>
  </si>
  <si>
    <t>ГВС</t>
  </si>
  <si>
    <t>ХВС</t>
  </si>
  <si>
    <t>газа</t>
  </si>
  <si>
    <t>шт.</t>
  </si>
  <si>
    <t>бюджет РФ</t>
  </si>
  <si>
    <t>бюджет МО</t>
  </si>
  <si>
    <t>Ремонт/замена лифтового оборудования</t>
  </si>
  <si>
    <t>Ремонт лифтовой шахты</t>
  </si>
  <si>
    <t>Средства собствен-
ников помещений</t>
  </si>
  <si>
    <t>Адрес</t>
  </si>
  <si>
    <t>Способ управления МКД*</t>
  </si>
  <si>
    <t>Разработка и экспертиза ПСД</t>
  </si>
  <si>
    <t>руб</t>
  </si>
  <si>
    <t>технадзор</t>
  </si>
  <si>
    <t>Ремонт внутридомовой инж.системы  теплоснабжения</t>
  </si>
  <si>
    <t>Ремонт внутридомовой инж.системы водоотведения</t>
  </si>
  <si>
    <t>тепловой энергии</t>
  </si>
  <si>
    <t>электрической энергии</t>
  </si>
  <si>
    <t>Ремонт подвальных помещений</t>
  </si>
  <si>
    <t xml:space="preserve">Ремонт крыш </t>
  </si>
  <si>
    <t>Устройство систем противопожарной автоматики и дымоудаления</t>
  </si>
  <si>
    <t>Благоустройство дворовых территорий</t>
  </si>
  <si>
    <t>Ремонт подъездов</t>
  </si>
  <si>
    <t>Итого по видам работ, предусмотренным 185-ФЗ (по гр.28-71), руб</t>
  </si>
  <si>
    <t>№</t>
  </si>
  <si>
    <t>Полное наименование управляющей организации</t>
  </si>
  <si>
    <t>Итого по источнику</t>
  </si>
  <si>
    <t>Усиление фундаментов</t>
  </si>
  <si>
    <t>Ремонт конструкций методом иньектирования</t>
  </si>
  <si>
    <t>Монтаж и демонтаж балконов</t>
  </si>
  <si>
    <t>бюджет субъекта</t>
  </si>
  <si>
    <t>Общестроительные работы</t>
  </si>
  <si>
    <t>№ по МО</t>
  </si>
  <si>
    <t>Установка узлов регулирования</t>
  </si>
  <si>
    <t>руб.</t>
  </si>
  <si>
    <t>Энергообследование</t>
  </si>
  <si>
    <t>Район</t>
  </si>
  <si>
    <t>г. Елабуга, ул. Кооперативная, д. 15</t>
  </si>
  <si>
    <t>УК</t>
  </si>
  <si>
    <t>УК ООО "Жилкомфортсервис"</t>
  </si>
  <si>
    <t>г. Елабуга, ул. Первомайская, д.40 б</t>
  </si>
  <si>
    <t>г. Елабуга, пр-кт. Нефтяников, д. 20</t>
  </si>
  <si>
    <t>г. Елабуга, ул. Хлебный городок, д. 28</t>
  </si>
  <si>
    <t>г. Елабуга, пр-кт. Мира д. 30</t>
  </si>
  <si>
    <t>г. Елабуга, пр-кт. Мира д. 34</t>
  </si>
  <si>
    <t>г. Елабуга, ул. Разведчиков, д. 46</t>
  </si>
  <si>
    <t>г. Елабуга, пр-кт. Мира, д. 63</t>
  </si>
  <si>
    <t>г. Елабуга, ул. Интернациональная, д. 1</t>
  </si>
  <si>
    <t>г. Елабуга, ул. Пролетарская, д. 34</t>
  </si>
  <si>
    <t>г. Елабуга, ул. Окружное шоссе, д. 25</t>
  </si>
  <si>
    <t>ООО УК "Домуправ-3"</t>
  </si>
  <si>
    <t>г. Елабуга, ул. Землянухина, д. 20а</t>
  </si>
  <si>
    <t>ТСЖ</t>
  </si>
  <si>
    <t>Товарищество собственников жилья "Домовой"</t>
  </si>
  <si>
    <t>г. Елабуга, ул. Матросова, д. 5б</t>
  </si>
  <si>
    <t>СМР</t>
  </si>
  <si>
    <t>г. Елабуга, ул. Разведчиков, д.7</t>
  </si>
  <si>
    <t>ТСЖ "Рябинка"</t>
  </si>
  <si>
    <t>г. Елабуга, пр-кт. Мира д. 14</t>
  </si>
  <si>
    <t>г.Елабуга, ул. Спасская, д.5а</t>
  </si>
  <si>
    <t>Программа капитального ремонта многоквартирных домов Елабужского района на 2016 год</t>
  </si>
  <si>
    <t>Утверждаю</t>
  </si>
  <si>
    <t>______________Р.Л.Исланов</t>
  </si>
  <si>
    <t>руководитель Исполнительного комита ЕМР</t>
  </si>
  <si>
    <t>Елабужский р-он, с.Гари, ул.Школьная, д.110</t>
  </si>
  <si>
    <t>г.Елабуга, п.Тарловка, ул.Комсомольская, д.2</t>
  </si>
  <si>
    <t xml:space="preserve">Елабужский р-он, с.Поспелово, ул.Лесная, д. 5 </t>
  </si>
  <si>
    <t>Елабужский р-он, с.Бехтерево, ул.Гусева, д. 25</t>
  </si>
  <si>
    <t>Согласовано:</t>
  </si>
  <si>
    <t>директор МУП "ДЖКХ и С ЕМР"</t>
  </si>
  <si>
    <t>В.Н.Филиппов</t>
  </si>
  <si>
    <t>Населенный пункт, в котором зарегистрировано предприятие</t>
  </si>
  <si>
    <t>Индекс</t>
  </si>
  <si>
    <t>Улица</t>
  </si>
  <si>
    <t>Дом</t>
  </si>
  <si>
    <t>Квартира</t>
  </si>
  <si>
    <t>ИНН</t>
  </si>
  <si>
    <t>КПП</t>
  </si>
  <si>
    <t>Фамилия руководителя</t>
  </si>
  <si>
    <t>Телефон организации</t>
  </si>
  <si>
    <t>Электронный адрес организации</t>
  </si>
  <si>
    <t>Этажность</t>
  </si>
  <si>
    <t>Серия</t>
  </si>
  <si>
    <t>Группа капитальности</t>
  </si>
  <si>
    <t>Общая площадь МКД, кв.м</t>
  </si>
  <si>
    <t>Общая площадь жилых и нежилых помещений в МКД, всего**</t>
  </si>
  <si>
    <t>в том числе жилых</t>
  </si>
  <si>
    <t>Количество квартир</t>
  </si>
  <si>
    <t>Количество граждан, зарегистри- рованных в МКД</t>
  </si>
  <si>
    <t>Материал стен***</t>
  </si>
  <si>
    <t>Материал кровли****</t>
  </si>
  <si>
    <t>Год ввода в эксплуатацию</t>
  </si>
  <si>
    <t>% износа</t>
  </si>
  <si>
    <t>Год последнего кап.ремонта</t>
  </si>
  <si>
    <t>Всего</t>
  </si>
  <si>
    <t>в том числе жилых, находящихся в собственности граждан</t>
  </si>
  <si>
    <t>г. Елабуга, пр-кт. Мира, д. 16</t>
  </si>
  <si>
    <t>423600</t>
  </si>
  <si>
    <t>г. Елабуга, пр-кт. Мира</t>
  </si>
  <si>
    <t>16</t>
  </si>
  <si>
    <t>Галяутдинов Руслан Рафисович</t>
  </si>
  <si>
    <t>8(85557)5-11-06</t>
  </si>
  <si>
    <t>gilkomfort1@rambler.ru</t>
  </si>
  <si>
    <t xml:space="preserve">Кирпичные </t>
  </si>
  <si>
    <t>Металлическая</t>
  </si>
  <si>
    <t>Рубероид</t>
  </si>
  <si>
    <t>Панельные</t>
  </si>
  <si>
    <t>Мягкая (наплавляемая)</t>
  </si>
  <si>
    <t>Паранин Владимир Анатольевич</t>
  </si>
  <si>
    <t>domuprav_3gr@.mail.ru</t>
  </si>
  <si>
    <t>Кирпичные</t>
  </si>
  <si>
    <t>г. Елабуга, ул. Марджани, д. 12</t>
  </si>
  <si>
    <t>423606</t>
  </si>
  <si>
    <t>ул. Марджани</t>
  </si>
  <si>
    <t>12</t>
  </si>
  <si>
    <t>40</t>
  </si>
  <si>
    <t>8-85557-9-46-01</t>
  </si>
  <si>
    <t>Скатная (металлическая)</t>
  </si>
  <si>
    <t>г. Елабуга</t>
  </si>
  <si>
    <t>кирпич</t>
  </si>
  <si>
    <t>металлическая</t>
  </si>
  <si>
    <t>шифер</t>
  </si>
  <si>
    <t>Товарищество собственников жилья "Поспеловское"</t>
  </si>
  <si>
    <t>Елабужский р-он, с. Поспелово</t>
  </si>
  <si>
    <t>423622</t>
  </si>
  <si>
    <t>ул. Набережная</t>
  </si>
  <si>
    <t>6</t>
  </si>
  <si>
    <t>Вагапов А.А.</t>
  </si>
  <si>
    <t>8(85557) 7-63-19</t>
  </si>
  <si>
    <t>tsgpospelovo@jandex.ru</t>
  </si>
  <si>
    <t>мягкая</t>
  </si>
  <si>
    <t>Рябиновая</t>
  </si>
  <si>
    <t>15</t>
  </si>
  <si>
    <t>Шишкин Р.В.</t>
  </si>
  <si>
    <t>8(5557) 3-18-87</t>
  </si>
  <si>
    <t>pupsarik333@mail.ru</t>
  </si>
  <si>
    <t>1-468 А-7</t>
  </si>
  <si>
    <t>Директор ООО УК "Жилкомфортсервис"</t>
  </si>
  <si>
    <t>Р.Р.Галяутдинов</t>
  </si>
  <si>
    <t>Директор ООО УК "Домуправ-3"</t>
  </si>
  <si>
    <t>В.А.Паранин</t>
  </si>
  <si>
    <t>Председатель ТСЖ "Рябинка"</t>
  </si>
  <si>
    <t>Р.В.Шишкин</t>
  </si>
  <si>
    <t>Председатель ТСЖ "Поспеловское"</t>
  </si>
  <si>
    <t>А.А.Вагапов</t>
  </si>
  <si>
    <t>Программа капитального ремонта общего имущества многоквартирных домов Елабужского района на 2016 год</t>
  </si>
  <si>
    <t>Блочные</t>
  </si>
  <si>
    <t xml:space="preserve">Приложение № 2 к краткосрочному плану реализации Региональной программы по проведению капитального ремонта общего имущества в многоквартирных домах в Елабужском муниципальном районе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</si>
</sst>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"/>
    <numFmt numFmtId="173" formatCode="#&quot; &quot;##0.00&quot; &quot;"/>
    <numFmt numFmtId="174" formatCode="[$-FC19]d\ mmmm\ yyyy\ &quot;г.&quot;"/>
    <numFmt numFmtId="175" formatCode="_-* #&quot; &quot;##0.00&quot; &quot;_-;\-* #&quot; &quot;##0.00&quot; &quot;_-;_-* &quot;-&quot;??&quot; &quot;_-;_-@_-"/>
    <numFmt numFmtId="176" formatCode="_-* #,##0\ _₽_-;\-* #,##0\ _₽_-;_-* &quot;-&quot;??\ _₽_-;_-@_-"/>
    <numFmt numFmtId="177" formatCode="_-* #,##0.00\ _₽_-;\-* #,##0.00\ _₽_-;_-* &quot;-&quot;??\ _₽_-;_-@_-"/>
    <numFmt numFmtId="178" formatCode="_-* #,##0.000\ _₽_-;\-* #,##0.000\ _₽_-;_-* &quot;-&quot;??\ _₽_-;_-@_-"/>
    <numFmt numFmtId="179" formatCode="_-* #&quot; &quot;##0.000\ _₽_-;\-* #&quot; &quot;##0.000\ _₽_-;_-* &quot;-&quot;??\ _₽_-;_-@_-"/>
    <numFmt numFmtId="180" formatCode="_-* #&quot; &quot;##0.0000\ _₽_-;\-* #&quot; &quot;##0.0000\ _₽_-;_-* &quot;-&quot;??\ _₽_-;_-@_-"/>
    <numFmt numFmtId="181" formatCode="_-* #&quot; &quot;##0.00\ _₽_-;\-* #&quot; &quot;##0.00\ _₽_-;_-* &quot;-&quot;??\ _₽_-;_-@_-"/>
    <numFmt numFmtId="182" formatCode="_-* #&quot; &quot;##0.0\ _₽_-;\-* #&quot; &quot;##0.0\ _₽_-;_-* &quot;-&quot;??\ _₽_-;_-@_-"/>
    <numFmt numFmtId="183" formatCode="_-* #&quot; &quot;##0\ _₽_-;\-* #&quot; &quot;##0\ _₽_-;_-* &quot;-&quot;??\ _₽_-;_-@_-"/>
    <numFmt numFmtId="184" formatCode="_-* #,##0.0\ _₽_-;\-* #,##0.0\ _₽_-;_-* &quot;-&quot;??\ _₽_-;_-@_-"/>
    <numFmt numFmtId="185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>
      <alignment horizontal="center" vertical="top"/>
      <protection/>
    </xf>
    <xf numFmtId="0" fontId="3" fillId="16" borderId="0">
      <alignment horizontal="center" vertical="center"/>
      <protection/>
    </xf>
    <xf numFmtId="0" fontId="4" fillId="16" borderId="0">
      <alignment horizontal="center" vertical="center"/>
      <protection/>
    </xf>
    <xf numFmtId="0" fontId="5" fillId="16" borderId="0">
      <alignment horizontal="center" vertical="center"/>
      <protection/>
    </xf>
    <xf numFmtId="0" fontId="3" fillId="16" borderId="0">
      <alignment horizontal="center" vertical="center"/>
      <protection/>
    </xf>
    <xf numFmtId="0" fontId="6" fillId="16" borderId="0">
      <alignment horizontal="center" vertical="center"/>
      <protection/>
    </xf>
    <xf numFmtId="0" fontId="2" fillId="16" borderId="0">
      <alignment horizontal="center" vertical="top"/>
      <protection/>
    </xf>
    <xf numFmtId="0" fontId="7" fillId="16" borderId="0">
      <alignment horizontal="center" vertical="center"/>
      <protection/>
    </xf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9" fillId="7" borderId="1" applyNumberFormat="0" applyAlignment="0" applyProtection="0"/>
    <xf numFmtId="0" fontId="20" fillId="21" borderId="2" applyNumberFormat="0" applyAlignment="0" applyProtection="0"/>
    <xf numFmtId="0" fontId="21" fillId="21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2" borderId="7" applyNumberFormat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172" fontId="9" fillId="0" borderId="10" xfId="0" applyNumberFormat="1" applyFont="1" applyFill="1" applyBorder="1" applyAlignment="1">
      <alignment vertical="center"/>
    </xf>
    <xf numFmtId="172" fontId="9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horizontal="right" vertical="center"/>
    </xf>
    <xf numFmtId="0" fontId="11" fillId="0" borderId="10" xfId="34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1" fillId="0" borderId="11" xfId="34" applyNumberFormat="1" applyFont="1" applyFill="1" applyBorder="1" applyAlignment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172" fontId="9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172" fontId="9" fillId="0" borderId="15" xfId="0" applyNumberFormat="1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vertical="center"/>
    </xf>
    <xf numFmtId="172" fontId="9" fillId="0" borderId="16" xfId="0" applyNumberFormat="1" applyFont="1" applyFill="1" applyBorder="1" applyAlignment="1">
      <alignment vertical="center"/>
    </xf>
    <xf numFmtId="2" fontId="9" fillId="0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72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72" fontId="9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13" fillId="0" borderId="18" xfId="33" applyNumberFormat="1" applyFont="1" applyFill="1" applyBorder="1" applyAlignment="1">
      <alignment vertical="center" wrapText="1"/>
      <protection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left" vertical="center"/>
    </xf>
    <xf numFmtId="2" fontId="8" fillId="0" borderId="1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vertical="center"/>
    </xf>
    <xf numFmtId="173" fontId="9" fillId="0" borderId="0" xfId="0" applyNumberFormat="1" applyFont="1" applyFill="1" applyAlignment="1">
      <alignment horizontal="center" vertical="center"/>
    </xf>
    <xf numFmtId="0" fontId="13" fillId="0" borderId="18" xfId="3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vertical="center"/>
    </xf>
    <xf numFmtId="172" fontId="14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2" fontId="14" fillId="0" borderId="18" xfId="0" applyNumberFormat="1" applyFont="1" applyFill="1" applyBorder="1" applyAlignment="1">
      <alignment vertical="center"/>
    </xf>
    <xf numFmtId="172" fontId="14" fillId="0" borderId="18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Fill="1" applyBorder="1" applyAlignment="1">
      <alignment horizontal="right" vertical="center" wrapText="1"/>
    </xf>
    <xf numFmtId="1" fontId="9" fillId="0" borderId="15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 wrapText="1"/>
    </xf>
    <xf numFmtId="49" fontId="17" fillId="0" borderId="10" xfId="5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left"/>
    </xf>
    <xf numFmtId="0" fontId="13" fillId="0" borderId="0" xfId="33" applyNumberFormat="1" applyFont="1" applyFill="1" applyBorder="1" applyAlignment="1">
      <alignment horizontal="center" vertical="center" wrapText="1"/>
      <protection/>
    </xf>
    <xf numFmtId="0" fontId="13" fillId="0" borderId="0" xfId="33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11" fillId="0" borderId="10" xfId="37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13" fillId="0" borderId="0" xfId="33" applyNumberFormat="1" applyFont="1" applyFill="1" applyBorder="1" applyAlignment="1">
      <alignment horizontal="center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13" fillId="0" borderId="18" xfId="3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36" applyNumberFormat="1" applyFont="1" applyFill="1" applyBorder="1" applyAlignment="1">
      <alignment horizontal="center" vertical="center" wrapText="1"/>
      <protection/>
    </xf>
    <xf numFmtId="0" fontId="11" fillId="0" borderId="10" xfId="34" applyNumberFormat="1" applyFont="1" applyFill="1" applyBorder="1" applyAlignment="1">
      <alignment horizontal="center" vertical="center" wrapText="1"/>
      <protection/>
    </xf>
    <xf numFmtId="0" fontId="11" fillId="0" borderId="15" xfId="34" applyNumberFormat="1" applyFont="1" applyFill="1" applyBorder="1" applyAlignment="1">
      <alignment horizontal="center" vertical="center" wrapText="1"/>
      <protection/>
    </xf>
    <xf numFmtId="0" fontId="11" fillId="0" borderId="19" xfId="34" applyNumberFormat="1" applyFont="1" applyFill="1" applyBorder="1" applyAlignment="1">
      <alignment horizontal="center" vertical="center" wrapText="1"/>
      <protection/>
    </xf>
    <xf numFmtId="0" fontId="11" fillId="0" borderId="20" xfId="34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11" fillId="0" borderId="16" xfId="34" applyNumberFormat="1" applyFont="1" applyFill="1" applyBorder="1" applyAlignment="1">
      <alignment horizontal="center" vertical="center" wrapText="1"/>
      <protection/>
    </xf>
    <xf numFmtId="0" fontId="11" fillId="0" borderId="21" xfId="34" applyNumberFormat="1" applyFont="1" applyFill="1" applyBorder="1" applyAlignment="1">
      <alignment horizontal="center" vertical="center" wrapText="1"/>
      <protection/>
    </xf>
    <xf numFmtId="0" fontId="11" fillId="0" borderId="22" xfId="34" applyNumberFormat="1" applyFont="1" applyFill="1" applyBorder="1" applyAlignment="1">
      <alignment horizontal="center" vertical="center" wrapText="1"/>
      <protection/>
    </xf>
    <xf numFmtId="0" fontId="11" fillId="0" borderId="23" xfId="34" applyNumberFormat="1" applyFont="1" applyFill="1" applyBorder="1" applyAlignment="1">
      <alignment horizontal="center" vertical="center" wrapText="1"/>
      <protection/>
    </xf>
    <xf numFmtId="0" fontId="11" fillId="0" borderId="24" xfId="34" applyNumberFormat="1" applyFont="1" applyFill="1" applyBorder="1" applyAlignment="1">
      <alignment horizontal="center" vertical="center" wrapText="1"/>
      <protection/>
    </xf>
    <xf numFmtId="0" fontId="11" fillId="0" borderId="25" xfId="34" applyNumberFormat="1" applyFont="1" applyFill="1" applyBorder="1" applyAlignment="1">
      <alignment horizontal="center" vertical="center" wrapText="1"/>
      <protection/>
    </xf>
    <xf numFmtId="0" fontId="12" fillId="0" borderId="10" xfId="36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3_Лист1" xfId="37"/>
    <cellStyle name="S4" xfId="38"/>
    <cellStyle name="S5" xfId="39"/>
    <cellStyle name="S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lkomfort1@rambler.ru" TargetMode="External" /><Relationship Id="rId2" Type="http://schemas.openxmlformats.org/officeDocument/2006/relationships/hyperlink" Target="mailto:tsgpospelovo@jandex.ru" TargetMode="External" /><Relationship Id="rId3" Type="http://schemas.openxmlformats.org/officeDocument/2006/relationships/hyperlink" Target="mailto:tsgpospelovo@jandex.ru" TargetMode="External" /><Relationship Id="rId4" Type="http://schemas.openxmlformats.org/officeDocument/2006/relationships/hyperlink" Target="mailto:gilkomfort1@rambler.ru" TargetMode="External" /><Relationship Id="rId5" Type="http://schemas.openxmlformats.org/officeDocument/2006/relationships/hyperlink" Target="mailto:gilkomfort1@rambler.ru" TargetMode="External" /><Relationship Id="rId6" Type="http://schemas.openxmlformats.org/officeDocument/2006/relationships/hyperlink" Target="mailto:gilkomfort1@rambler.ru" TargetMode="External" /><Relationship Id="rId7" Type="http://schemas.openxmlformats.org/officeDocument/2006/relationships/hyperlink" Target="mailto:gilkomfort1@rambler.ru" TargetMode="External" /><Relationship Id="rId8" Type="http://schemas.openxmlformats.org/officeDocument/2006/relationships/hyperlink" Target="mailto:gilkomfort1@rambler.ru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Q45"/>
  <sheetViews>
    <sheetView tabSelected="1" zoomScalePageLayoutView="0" workbookViewId="0" topLeftCell="AR5">
      <pane ySplit="11" topLeftCell="BM16" activePane="bottomLeft" state="frozen"/>
      <selection pane="topLeft" activeCell="A5" sqref="A5"/>
      <selection pane="bottomLeft" activeCell="CQ8" sqref="CQ8"/>
    </sheetView>
  </sheetViews>
  <sheetFormatPr defaultColWidth="9.00390625" defaultRowHeight="12.75"/>
  <cols>
    <col min="1" max="1" width="4.125" style="11" customWidth="1"/>
    <col min="2" max="2" width="6.625" style="11" hidden="1" customWidth="1"/>
    <col min="3" max="3" width="5.625" style="41" hidden="1" customWidth="1"/>
    <col min="4" max="4" width="14.75390625" style="41" customWidth="1"/>
    <col min="5" max="5" width="7.875" style="42" hidden="1" customWidth="1"/>
    <col min="6" max="6" width="25.25390625" style="41" hidden="1" customWidth="1"/>
    <col min="7" max="7" width="7.875" style="42" customWidth="1"/>
    <col min="8" max="8" width="16.375" style="41" customWidth="1"/>
    <col min="9" max="9" width="14.875" style="41" customWidth="1"/>
    <col min="10" max="10" width="7.375" style="42" customWidth="1"/>
    <col min="11" max="11" width="12.25390625" style="70" customWidth="1"/>
    <col min="12" max="12" width="6.75390625" style="71" customWidth="1"/>
    <col min="13" max="13" width="5.75390625" style="72" customWidth="1"/>
    <col min="14" max="14" width="12.75390625" style="71" customWidth="1"/>
    <col min="15" max="15" width="8.00390625" style="71" customWidth="1"/>
    <col min="16" max="16" width="17.00390625" style="72" customWidth="1"/>
    <col min="17" max="17" width="10.375" style="72" customWidth="1"/>
    <col min="18" max="18" width="10.75390625" style="72" customWidth="1"/>
    <col min="19" max="19" width="5.75390625" style="42" customWidth="1"/>
    <col min="20" max="21" width="0" style="42" hidden="1" customWidth="1"/>
    <col min="22" max="22" width="4.875" style="20" customWidth="1"/>
    <col min="23" max="23" width="5.75390625" style="20" customWidth="1"/>
    <col min="24" max="24" width="7.125" style="20" customWidth="1"/>
    <col min="25" max="25" width="6.375" style="20" customWidth="1"/>
    <col min="26" max="26" width="5.75390625" style="75" customWidth="1"/>
    <col min="27" max="27" width="6.00390625" style="75" customWidth="1"/>
    <col min="28" max="29" width="20.75390625" style="11" customWidth="1"/>
    <col min="30" max="30" width="6.625" style="42" customWidth="1"/>
    <col min="31" max="31" width="7.00390625" style="42" customWidth="1"/>
    <col min="32" max="32" width="7.125" style="42" customWidth="1"/>
    <col min="33" max="33" width="14.00390625" style="42" customWidth="1"/>
    <col min="34" max="34" width="10.375" style="42" hidden="1" customWidth="1"/>
    <col min="35" max="35" width="0" style="42" hidden="1" customWidth="1"/>
    <col min="36" max="36" width="7.25390625" style="42" hidden="1" customWidth="1"/>
    <col min="37" max="37" width="10.875" style="42" hidden="1" customWidth="1"/>
    <col min="38" max="38" width="10.625" style="20" customWidth="1"/>
    <col min="39" max="39" width="11.375" style="20" customWidth="1"/>
    <col min="40" max="40" width="8.375" style="11" customWidth="1"/>
    <col min="41" max="41" width="11.125" style="43" customWidth="1"/>
    <col min="42" max="42" width="9.75390625" style="11" hidden="1" customWidth="1"/>
    <col min="43" max="43" width="11.00390625" style="20" hidden="1" customWidth="1"/>
    <col min="44" max="44" width="8.875" style="11" customWidth="1"/>
    <col min="45" max="45" width="11.00390625" style="20" bestFit="1" customWidth="1"/>
    <col min="46" max="46" width="8.25390625" style="11" customWidth="1"/>
    <col min="47" max="47" width="11.00390625" style="20" bestFit="1" customWidth="1"/>
    <col min="48" max="48" width="8.375" style="11" customWidth="1"/>
    <col min="49" max="49" width="12.25390625" style="20" customWidth="1"/>
    <col min="50" max="50" width="7.125" style="11" hidden="1" customWidth="1"/>
    <col min="51" max="51" width="8.75390625" style="20" hidden="1" customWidth="1"/>
    <col min="52" max="52" width="9.125" style="44" customWidth="1"/>
    <col min="53" max="53" width="11.125" style="20" customWidth="1"/>
    <col min="54" max="54" width="7.00390625" style="11" hidden="1" customWidth="1"/>
    <col min="55" max="55" width="7.125" style="20" hidden="1" customWidth="1"/>
    <col min="56" max="56" width="6.125" style="11" hidden="1" customWidth="1"/>
    <col min="57" max="57" width="7.125" style="20" hidden="1" customWidth="1"/>
    <col min="58" max="58" width="5.75390625" style="11" hidden="1" customWidth="1"/>
    <col min="59" max="59" width="6.375" style="43" hidden="1" customWidth="1"/>
    <col min="60" max="60" width="6.375" style="11" hidden="1" customWidth="1"/>
    <col min="61" max="61" width="7.375" style="43" hidden="1" customWidth="1"/>
    <col min="62" max="62" width="6.375" style="11" hidden="1" customWidth="1"/>
    <col min="63" max="63" width="7.25390625" style="43" hidden="1" customWidth="1"/>
    <col min="64" max="64" width="6.375" style="44" hidden="1" customWidth="1"/>
    <col min="65" max="65" width="5.875" style="43" hidden="1" customWidth="1"/>
    <col min="66" max="66" width="9.00390625" style="44" bestFit="1" customWidth="1"/>
    <col min="67" max="67" width="13.125" style="43" customWidth="1"/>
    <col min="68" max="68" width="7.625" style="44" customWidth="1"/>
    <col min="69" max="69" width="13.625" style="43" customWidth="1"/>
    <col min="70" max="70" width="5.375" style="11" hidden="1" customWidth="1"/>
    <col min="71" max="71" width="7.25390625" style="43" hidden="1" customWidth="1"/>
    <col min="72" max="72" width="9.125" style="44" customWidth="1"/>
    <col min="73" max="73" width="12.75390625" style="20" customWidth="1"/>
    <col min="74" max="74" width="9.125" style="44" customWidth="1"/>
    <col min="75" max="75" width="10.875" style="43" bestFit="1" customWidth="1"/>
    <col min="76" max="76" width="0" style="44" hidden="1" customWidth="1"/>
    <col min="77" max="77" width="10.875" style="43" hidden="1" customWidth="1"/>
    <col min="78" max="78" width="6.25390625" style="44" hidden="1" customWidth="1"/>
    <col min="79" max="79" width="6.625" style="43" hidden="1" customWidth="1"/>
    <col min="80" max="80" width="6.375" style="44" hidden="1" customWidth="1"/>
    <col min="81" max="81" width="4.875" style="43" hidden="1" customWidth="1"/>
    <col min="82" max="82" width="9.00390625" style="44" bestFit="1" customWidth="1"/>
    <col min="83" max="83" width="11.875" style="43" customWidth="1"/>
    <col min="84" max="84" width="13.75390625" style="20" hidden="1" customWidth="1"/>
    <col min="85" max="85" width="8.375" style="11" hidden="1" customWidth="1"/>
    <col min="86" max="86" width="7.75390625" style="11" hidden="1" customWidth="1"/>
    <col min="87" max="87" width="7.875" style="11" hidden="1" customWidth="1"/>
    <col min="88" max="88" width="8.375" style="11" hidden="1" customWidth="1"/>
    <col min="89" max="89" width="7.00390625" style="11" hidden="1" customWidth="1"/>
    <col min="90" max="90" width="7.75390625" style="29" hidden="1" customWidth="1"/>
    <col min="91" max="91" width="7.25390625" style="11" hidden="1" customWidth="1"/>
    <col min="92" max="92" width="8.25390625" style="11" hidden="1" customWidth="1"/>
    <col min="93" max="93" width="7.25390625" style="11" hidden="1" customWidth="1"/>
    <col min="94" max="94" width="11.125" style="11" customWidth="1"/>
    <col min="95" max="95" width="13.00390625" style="29" customWidth="1"/>
    <col min="96" max="16384" width="9.125" style="29" customWidth="1"/>
  </cols>
  <sheetData>
    <row r="1" spans="4:68" ht="18.75">
      <c r="D1" s="53" t="s">
        <v>72</v>
      </c>
      <c r="R1" s="73" t="s">
        <v>79</v>
      </c>
      <c r="S1" s="74"/>
      <c r="T1" s="44"/>
      <c r="BN1" s="29"/>
      <c r="BO1" s="29"/>
      <c r="BP1" s="29"/>
    </row>
    <row r="2" spans="4:68" ht="18.75">
      <c r="D2" s="53" t="s">
        <v>74</v>
      </c>
      <c r="R2" s="73" t="s">
        <v>80</v>
      </c>
      <c r="S2" s="74"/>
      <c r="T2" s="44"/>
      <c r="BN2" s="29"/>
      <c r="BO2" s="29"/>
      <c r="BP2" s="29"/>
    </row>
    <row r="3" spans="4:68" ht="18.75">
      <c r="D3" s="53" t="s">
        <v>73</v>
      </c>
      <c r="R3" s="76"/>
      <c r="S3" s="77"/>
      <c r="T3" s="74" t="s">
        <v>81</v>
      </c>
      <c r="BN3" s="29"/>
      <c r="BO3" s="29"/>
      <c r="BP3" s="29"/>
    </row>
    <row r="4" spans="1:94" s="19" customFormat="1" ht="22.5" customHeight="1">
      <c r="A4" s="16"/>
      <c r="B4" s="16"/>
      <c r="C4" s="17"/>
      <c r="D4" s="109" t="s">
        <v>71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8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8"/>
      <c r="CG4" s="16"/>
      <c r="CH4" s="16"/>
      <c r="CI4" s="16"/>
      <c r="CJ4" s="16"/>
      <c r="CK4" s="16"/>
      <c r="CM4" s="16"/>
      <c r="CN4" s="16"/>
      <c r="CO4" s="16"/>
      <c r="CP4" s="16"/>
    </row>
    <row r="5" spans="1:94" s="19" customFormat="1" ht="22.5" customHeight="1">
      <c r="A5" s="16"/>
      <c r="B5" s="16"/>
      <c r="C5" s="17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8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8"/>
      <c r="CG5" s="16"/>
      <c r="CH5" s="16"/>
      <c r="CI5" s="16"/>
      <c r="CJ5" s="16"/>
      <c r="CK5" s="16"/>
      <c r="CM5" s="16"/>
      <c r="CN5" s="16"/>
      <c r="CO5" s="16"/>
      <c r="CP5" s="16"/>
    </row>
    <row r="6" spans="1:94" ht="18.75" customHeight="1">
      <c r="A6" s="29"/>
      <c r="B6" s="29"/>
      <c r="C6" s="95"/>
      <c r="D6" s="96"/>
      <c r="E6" s="97"/>
      <c r="F6" s="95"/>
      <c r="G6" s="95"/>
      <c r="H6" s="97"/>
      <c r="I6" s="98"/>
      <c r="J6" s="99"/>
      <c r="K6" s="100"/>
      <c r="L6" s="101"/>
      <c r="M6" s="101"/>
      <c r="N6" s="106" t="s">
        <v>158</v>
      </c>
      <c r="O6" s="106"/>
      <c r="P6" s="106"/>
      <c r="Q6" s="29"/>
      <c r="R6" s="29"/>
      <c r="S6" s="97"/>
      <c r="T6" s="102"/>
      <c r="U6" s="102"/>
      <c r="V6" s="102"/>
      <c r="W6" s="102"/>
      <c r="X6" s="103"/>
      <c r="Y6" s="103"/>
      <c r="Z6" s="29"/>
      <c r="AA6" s="29"/>
      <c r="AB6" s="97"/>
      <c r="AC6" s="97"/>
      <c r="AD6" s="97"/>
      <c r="AE6" s="97"/>
      <c r="AF6" s="97"/>
      <c r="AG6" s="97"/>
      <c r="AH6" s="97"/>
      <c r="AI6" s="97"/>
      <c r="AJ6" s="97"/>
      <c r="AK6" s="102"/>
      <c r="AL6" s="102"/>
      <c r="AM6" s="29"/>
      <c r="AN6" s="104"/>
      <c r="AO6" s="29"/>
      <c r="AP6" s="102"/>
      <c r="AQ6" s="29"/>
      <c r="AR6" s="102"/>
      <c r="AS6" s="29"/>
      <c r="AT6" s="102"/>
      <c r="AU6" s="29"/>
      <c r="AV6" s="102"/>
      <c r="AW6" s="29"/>
      <c r="AX6" s="102"/>
      <c r="AY6" s="100"/>
      <c r="AZ6" s="102"/>
      <c r="BA6" s="29"/>
      <c r="BB6" s="102"/>
      <c r="BC6" s="29"/>
      <c r="BD6" s="102"/>
      <c r="BE6" s="29"/>
      <c r="BF6" s="104"/>
      <c r="BG6" s="29"/>
      <c r="BH6" s="104"/>
      <c r="BI6" s="29"/>
      <c r="BJ6" s="104"/>
      <c r="BK6" s="100"/>
      <c r="BL6" s="104"/>
      <c r="BM6" s="29"/>
      <c r="BN6" s="29"/>
      <c r="BO6" s="29"/>
      <c r="BP6" s="104"/>
      <c r="BQ6" s="29"/>
      <c r="BR6" s="104"/>
      <c r="BS6" s="100"/>
      <c r="BT6" s="102"/>
      <c r="BU6" s="100"/>
      <c r="BV6" s="104"/>
      <c r="BW6" s="100"/>
      <c r="BX6" s="104"/>
      <c r="BY6" s="100"/>
      <c r="BZ6" s="104"/>
      <c r="CA6" s="100"/>
      <c r="CB6" s="104"/>
      <c r="CC6" s="100"/>
      <c r="CD6" s="104"/>
      <c r="CE6" s="102"/>
      <c r="CF6" s="29"/>
      <c r="CG6" s="29"/>
      <c r="CH6" s="29"/>
      <c r="CI6" s="29"/>
      <c r="CJ6" s="29"/>
      <c r="CK6" s="29"/>
      <c r="CM6" s="29"/>
      <c r="CN6" s="29"/>
      <c r="CO6" s="29"/>
      <c r="CP6" s="29"/>
    </row>
    <row r="7" spans="1:94" ht="18.75">
      <c r="A7" s="29"/>
      <c r="B7" s="29"/>
      <c r="C7" s="95"/>
      <c r="D7" s="96"/>
      <c r="E7" s="97"/>
      <c r="F7" s="95"/>
      <c r="G7" s="95"/>
      <c r="H7" s="97"/>
      <c r="I7" s="98"/>
      <c r="J7" s="99"/>
      <c r="K7" s="100"/>
      <c r="L7" s="101"/>
      <c r="M7" s="101"/>
      <c r="N7" s="106"/>
      <c r="O7" s="106"/>
      <c r="P7" s="106"/>
      <c r="Q7" s="29"/>
      <c r="R7" s="29"/>
      <c r="S7" s="97"/>
      <c r="T7" s="102"/>
      <c r="U7" s="102"/>
      <c r="V7" s="102"/>
      <c r="W7" s="102"/>
      <c r="X7" s="103"/>
      <c r="Y7" s="103"/>
      <c r="Z7" s="29"/>
      <c r="AA7" s="29"/>
      <c r="AB7" s="97"/>
      <c r="AC7" s="97"/>
      <c r="AD7" s="97"/>
      <c r="AE7" s="97"/>
      <c r="AF7" s="97"/>
      <c r="AG7" s="97"/>
      <c r="AH7" s="97"/>
      <c r="AI7" s="97"/>
      <c r="AJ7" s="97"/>
      <c r="AK7" s="102"/>
      <c r="AL7" s="102"/>
      <c r="AM7" s="29"/>
      <c r="AN7" s="104"/>
      <c r="AO7" s="29"/>
      <c r="AP7" s="102"/>
      <c r="AQ7" s="29"/>
      <c r="AR7" s="102"/>
      <c r="AS7" s="29"/>
      <c r="AT7" s="102"/>
      <c r="AU7" s="29"/>
      <c r="AV7" s="102"/>
      <c r="AW7" s="29"/>
      <c r="AX7" s="102"/>
      <c r="AY7" s="100"/>
      <c r="AZ7" s="102"/>
      <c r="BA7" s="29"/>
      <c r="BB7" s="102"/>
      <c r="BC7" s="29"/>
      <c r="BD7" s="102"/>
      <c r="BE7" s="29"/>
      <c r="BF7" s="104"/>
      <c r="BG7" s="29"/>
      <c r="BH7" s="104"/>
      <c r="BI7" s="29"/>
      <c r="BJ7" s="104"/>
      <c r="BK7" s="100"/>
      <c r="BL7" s="104"/>
      <c r="BM7" s="29"/>
      <c r="BN7" s="29"/>
      <c r="BO7" s="29"/>
      <c r="BP7" s="104"/>
      <c r="BQ7" s="29"/>
      <c r="BR7" s="104"/>
      <c r="BS7" s="100"/>
      <c r="BT7" s="102"/>
      <c r="BU7" s="100"/>
      <c r="BV7" s="104"/>
      <c r="BW7" s="100"/>
      <c r="BX7" s="104"/>
      <c r="BY7" s="100"/>
      <c r="BZ7" s="104"/>
      <c r="CA7" s="100"/>
      <c r="CB7" s="104"/>
      <c r="CC7" s="100"/>
      <c r="CD7" s="104"/>
      <c r="CE7" s="102"/>
      <c r="CF7" s="29"/>
      <c r="CG7" s="29"/>
      <c r="CH7" s="29"/>
      <c r="CI7" s="29"/>
      <c r="CJ7" s="29"/>
      <c r="CK7" s="29"/>
      <c r="CM7" s="29"/>
      <c r="CN7" s="29"/>
      <c r="CO7" s="29"/>
      <c r="CP7" s="29"/>
    </row>
    <row r="8" spans="1:94" ht="18.75">
      <c r="A8" s="29"/>
      <c r="B8" s="29"/>
      <c r="C8" s="95"/>
      <c r="D8" s="96"/>
      <c r="E8" s="97"/>
      <c r="F8" s="95"/>
      <c r="G8" s="95"/>
      <c r="H8" s="97"/>
      <c r="I8" s="98"/>
      <c r="J8" s="99"/>
      <c r="K8" s="99"/>
      <c r="L8" s="101"/>
      <c r="M8" s="101"/>
      <c r="N8" s="106"/>
      <c r="O8" s="106"/>
      <c r="P8" s="106"/>
      <c r="Q8" s="29"/>
      <c r="R8" s="29"/>
      <c r="S8" s="97"/>
      <c r="T8" s="102"/>
      <c r="U8" s="102"/>
      <c r="V8" s="102"/>
      <c r="W8" s="102"/>
      <c r="X8" s="103"/>
      <c r="Y8" s="103"/>
      <c r="Z8" s="29"/>
      <c r="AA8" s="29"/>
      <c r="AB8" s="97"/>
      <c r="AC8" s="97"/>
      <c r="AD8" s="97"/>
      <c r="AE8" s="97"/>
      <c r="AF8" s="97"/>
      <c r="AG8" s="97"/>
      <c r="AH8" s="97"/>
      <c r="AI8" s="97"/>
      <c r="AJ8" s="97"/>
      <c r="AK8" s="102"/>
      <c r="AL8" s="102"/>
      <c r="AM8" s="29"/>
      <c r="AN8" s="104"/>
      <c r="AO8" s="29"/>
      <c r="AP8" s="102"/>
      <c r="AQ8" s="29"/>
      <c r="AR8" s="102"/>
      <c r="AS8" s="29"/>
      <c r="AT8" s="102"/>
      <c r="AU8" s="29"/>
      <c r="AV8" s="102"/>
      <c r="AW8" s="29"/>
      <c r="AX8" s="102"/>
      <c r="AY8" s="100"/>
      <c r="AZ8" s="102"/>
      <c r="BA8" s="29"/>
      <c r="BB8" s="102"/>
      <c r="BC8" s="29"/>
      <c r="BD8" s="102"/>
      <c r="BE8" s="29"/>
      <c r="BF8" s="104"/>
      <c r="BG8" s="29"/>
      <c r="BH8" s="104"/>
      <c r="BI8" s="29"/>
      <c r="BJ8" s="104"/>
      <c r="BK8" s="100"/>
      <c r="BL8" s="104"/>
      <c r="BM8" s="29"/>
      <c r="BN8" s="29"/>
      <c r="BO8" s="29"/>
      <c r="BP8" s="104"/>
      <c r="BQ8" s="29"/>
      <c r="BR8" s="104"/>
      <c r="BS8" s="100"/>
      <c r="BT8" s="102"/>
      <c r="BU8" s="100"/>
      <c r="BV8" s="104"/>
      <c r="BW8" s="100"/>
      <c r="BX8" s="104"/>
      <c r="BY8" s="100"/>
      <c r="BZ8" s="104"/>
      <c r="CA8" s="100"/>
      <c r="CB8" s="104"/>
      <c r="CC8" s="100"/>
      <c r="CD8" s="104"/>
      <c r="CE8" s="102"/>
      <c r="CF8" s="29"/>
      <c r="CG8" s="29"/>
      <c r="CH8" s="29"/>
      <c r="CI8" s="29"/>
      <c r="CJ8" s="29"/>
      <c r="CK8" s="29"/>
      <c r="CM8" s="29"/>
      <c r="CN8" s="29"/>
      <c r="CO8" s="29"/>
      <c r="CP8" s="29"/>
    </row>
    <row r="9" spans="1:94" s="19" customFormat="1" ht="22.5" customHeight="1">
      <c r="A9" s="16"/>
      <c r="B9" s="16"/>
      <c r="C9" s="17"/>
      <c r="D9" s="111" t="s">
        <v>156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69"/>
      <c r="R9" s="69"/>
      <c r="S9" s="6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8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8"/>
      <c r="CG9" s="16"/>
      <c r="CH9" s="16"/>
      <c r="CI9" s="16"/>
      <c r="CJ9" s="16"/>
      <c r="CK9" s="16"/>
      <c r="CM9" s="16"/>
      <c r="CN9" s="16"/>
      <c r="CO9" s="16"/>
      <c r="CP9" s="16"/>
    </row>
    <row r="10" spans="1:94" s="23" customFormat="1" ht="10.5" customHeight="1">
      <c r="A10" s="114" t="s">
        <v>35</v>
      </c>
      <c r="B10" s="115" t="s">
        <v>43</v>
      </c>
      <c r="C10" s="114" t="s">
        <v>0</v>
      </c>
      <c r="D10" s="114" t="s">
        <v>20</v>
      </c>
      <c r="E10" s="105" t="s">
        <v>21</v>
      </c>
      <c r="F10" s="105" t="s">
        <v>36</v>
      </c>
      <c r="G10" s="105" t="s">
        <v>21</v>
      </c>
      <c r="H10" s="105" t="s">
        <v>36</v>
      </c>
      <c r="I10" s="105" t="s">
        <v>82</v>
      </c>
      <c r="J10" s="105" t="s">
        <v>83</v>
      </c>
      <c r="K10" s="105" t="s">
        <v>84</v>
      </c>
      <c r="L10" s="110" t="s">
        <v>85</v>
      </c>
      <c r="M10" s="105" t="s">
        <v>86</v>
      </c>
      <c r="N10" s="105" t="s">
        <v>87</v>
      </c>
      <c r="O10" s="105" t="s">
        <v>88</v>
      </c>
      <c r="P10" s="105" t="s">
        <v>89</v>
      </c>
      <c r="Q10" s="105" t="s">
        <v>90</v>
      </c>
      <c r="R10" s="105" t="s">
        <v>91</v>
      </c>
      <c r="S10" s="105" t="s">
        <v>92</v>
      </c>
      <c r="T10" s="105" t="s">
        <v>93</v>
      </c>
      <c r="U10" s="105" t="s">
        <v>94</v>
      </c>
      <c r="V10" s="105" t="s">
        <v>95</v>
      </c>
      <c r="W10" s="105" t="s">
        <v>96</v>
      </c>
      <c r="X10" s="105" t="s">
        <v>97</v>
      </c>
      <c r="Y10" s="105"/>
      <c r="Z10" s="105" t="s">
        <v>98</v>
      </c>
      <c r="AA10" s="105" t="s">
        <v>99</v>
      </c>
      <c r="AB10" s="107" t="s">
        <v>100</v>
      </c>
      <c r="AC10" s="105" t="s">
        <v>101</v>
      </c>
      <c r="AD10" s="108" t="s">
        <v>102</v>
      </c>
      <c r="AE10" s="108" t="s">
        <v>103</v>
      </c>
      <c r="AF10" s="108" t="s">
        <v>104</v>
      </c>
      <c r="AG10" s="105" t="s">
        <v>37</v>
      </c>
      <c r="AH10" s="113" t="s">
        <v>9</v>
      </c>
      <c r="AI10" s="113"/>
      <c r="AJ10" s="113"/>
      <c r="AK10" s="113"/>
      <c r="AL10" s="105" t="s">
        <v>22</v>
      </c>
      <c r="AM10" s="105" t="s">
        <v>24</v>
      </c>
      <c r="AN10" s="114" t="s">
        <v>25</v>
      </c>
      <c r="AO10" s="114"/>
      <c r="AP10" s="114" t="s">
        <v>1</v>
      </c>
      <c r="AQ10" s="114"/>
      <c r="AR10" s="114" t="s">
        <v>3</v>
      </c>
      <c r="AS10" s="114"/>
      <c r="AT10" s="114" t="s">
        <v>1</v>
      </c>
      <c r="AU10" s="114"/>
      <c r="AV10" s="114" t="s">
        <v>26</v>
      </c>
      <c r="AW10" s="114"/>
      <c r="AX10" s="114" t="s">
        <v>4</v>
      </c>
      <c r="AY10" s="114"/>
      <c r="AZ10" s="114" t="s">
        <v>5</v>
      </c>
      <c r="BA10" s="114"/>
      <c r="BB10" s="114" t="s">
        <v>6</v>
      </c>
      <c r="BC10" s="114"/>
      <c r="BD10" s="114"/>
      <c r="BE10" s="114"/>
      <c r="BF10" s="114"/>
      <c r="BG10" s="114"/>
      <c r="BH10" s="114"/>
      <c r="BI10" s="114"/>
      <c r="BJ10" s="114"/>
      <c r="BK10" s="114"/>
      <c r="BL10" s="114" t="s">
        <v>29</v>
      </c>
      <c r="BM10" s="114"/>
      <c r="BN10" s="114" t="s">
        <v>30</v>
      </c>
      <c r="BO10" s="114"/>
      <c r="BP10" s="114" t="s">
        <v>17</v>
      </c>
      <c r="BQ10" s="114"/>
      <c r="BR10" s="114" t="s">
        <v>18</v>
      </c>
      <c r="BS10" s="114"/>
      <c r="BT10" s="114" t="s">
        <v>7</v>
      </c>
      <c r="BU10" s="114"/>
      <c r="BV10" s="114" t="s">
        <v>8</v>
      </c>
      <c r="BW10" s="114"/>
      <c r="BX10" s="119" t="s">
        <v>38</v>
      </c>
      <c r="BY10" s="120"/>
      <c r="BZ10" s="114" t="s">
        <v>31</v>
      </c>
      <c r="CA10" s="114"/>
      <c r="CB10" s="114" t="s">
        <v>32</v>
      </c>
      <c r="CC10" s="114"/>
      <c r="CD10" s="114" t="s">
        <v>33</v>
      </c>
      <c r="CE10" s="114"/>
      <c r="CF10" s="125" t="s">
        <v>34</v>
      </c>
      <c r="CG10" s="114" t="s">
        <v>39</v>
      </c>
      <c r="CH10" s="114"/>
      <c r="CI10" s="114" t="s">
        <v>40</v>
      </c>
      <c r="CJ10" s="114"/>
      <c r="CK10" s="114" t="s">
        <v>42</v>
      </c>
      <c r="CL10" s="114"/>
      <c r="CM10" s="105" t="s">
        <v>44</v>
      </c>
      <c r="CN10" s="105"/>
      <c r="CO10" s="105" t="s">
        <v>46</v>
      </c>
      <c r="CP10" s="105"/>
    </row>
    <row r="11" spans="1:94" s="23" customFormat="1" ht="11.25" customHeight="1">
      <c r="A11" s="114"/>
      <c r="B11" s="116"/>
      <c r="C11" s="114"/>
      <c r="D11" s="114"/>
      <c r="E11" s="105"/>
      <c r="F11" s="105"/>
      <c r="G11" s="105"/>
      <c r="H11" s="105"/>
      <c r="I11" s="105"/>
      <c r="J11" s="105"/>
      <c r="K11" s="105"/>
      <c r="L11" s="110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8" t="s">
        <v>105</v>
      </c>
      <c r="Y11" s="108" t="s">
        <v>106</v>
      </c>
      <c r="Z11" s="105"/>
      <c r="AA11" s="105"/>
      <c r="AB11" s="105"/>
      <c r="AC11" s="105"/>
      <c r="AD11" s="108"/>
      <c r="AE11" s="108"/>
      <c r="AF11" s="108"/>
      <c r="AG11" s="112"/>
      <c r="AH11" s="113" t="s">
        <v>15</v>
      </c>
      <c r="AI11" s="113" t="s">
        <v>41</v>
      </c>
      <c r="AJ11" s="113" t="s">
        <v>16</v>
      </c>
      <c r="AK11" s="113" t="s">
        <v>19</v>
      </c>
      <c r="AL11" s="105"/>
      <c r="AM11" s="105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21"/>
      <c r="BY11" s="122"/>
      <c r="BZ11" s="114"/>
      <c r="CA11" s="114"/>
      <c r="CB11" s="114"/>
      <c r="CC11" s="114"/>
      <c r="CD11" s="114"/>
      <c r="CE11" s="114"/>
      <c r="CF11" s="125"/>
      <c r="CG11" s="114"/>
      <c r="CH11" s="114"/>
      <c r="CI11" s="114"/>
      <c r="CJ11" s="114"/>
      <c r="CK11" s="114"/>
      <c r="CL11" s="114"/>
      <c r="CM11" s="105"/>
      <c r="CN11" s="105"/>
      <c r="CO11" s="105"/>
      <c r="CP11" s="105"/>
    </row>
    <row r="12" spans="1:95" s="23" customFormat="1" ht="44.25" customHeight="1">
      <c r="A12" s="114"/>
      <c r="B12" s="116"/>
      <c r="C12" s="114"/>
      <c r="D12" s="114"/>
      <c r="E12" s="105"/>
      <c r="F12" s="105"/>
      <c r="G12" s="105"/>
      <c r="H12" s="105"/>
      <c r="I12" s="105"/>
      <c r="J12" s="105"/>
      <c r="K12" s="105"/>
      <c r="L12" s="110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8"/>
      <c r="Y12" s="108"/>
      <c r="Z12" s="105"/>
      <c r="AA12" s="105"/>
      <c r="AB12" s="105"/>
      <c r="AC12" s="105"/>
      <c r="AD12" s="108"/>
      <c r="AE12" s="108"/>
      <c r="AF12" s="108"/>
      <c r="AG12" s="112"/>
      <c r="AH12" s="112"/>
      <c r="AI12" s="113"/>
      <c r="AJ12" s="113"/>
      <c r="AK12" s="113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14" t="s">
        <v>27</v>
      </c>
      <c r="BC12" s="118"/>
      <c r="BD12" s="114" t="s">
        <v>11</v>
      </c>
      <c r="BE12" s="118"/>
      <c r="BF12" s="114" t="s">
        <v>12</v>
      </c>
      <c r="BG12" s="118"/>
      <c r="BH12" s="114" t="s">
        <v>28</v>
      </c>
      <c r="BI12" s="118"/>
      <c r="BJ12" s="114" t="s">
        <v>13</v>
      </c>
      <c r="BK12" s="118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23"/>
      <c r="BY12" s="124"/>
      <c r="BZ12" s="114"/>
      <c r="CA12" s="114"/>
      <c r="CB12" s="114"/>
      <c r="CC12" s="114"/>
      <c r="CD12" s="114"/>
      <c r="CE12" s="114"/>
      <c r="CF12" s="125"/>
      <c r="CG12" s="114"/>
      <c r="CH12" s="114"/>
      <c r="CI12" s="114"/>
      <c r="CJ12" s="114"/>
      <c r="CK12" s="114"/>
      <c r="CL12" s="114"/>
      <c r="CM12" s="105"/>
      <c r="CN12" s="105"/>
      <c r="CO12" s="105"/>
      <c r="CP12" s="105"/>
      <c r="CQ12" s="23" t="s">
        <v>66</v>
      </c>
    </row>
    <row r="13" spans="1:94" s="23" customFormat="1" ht="16.5" customHeight="1">
      <c r="A13" s="114"/>
      <c r="B13" s="117"/>
      <c r="C13" s="114"/>
      <c r="D13" s="114"/>
      <c r="E13" s="105"/>
      <c r="F13" s="105"/>
      <c r="G13" s="105"/>
      <c r="H13" s="105"/>
      <c r="I13" s="105"/>
      <c r="J13" s="105"/>
      <c r="K13" s="105"/>
      <c r="L13" s="110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8"/>
      <c r="Y13" s="108"/>
      <c r="Z13" s="105"/>
      <c r="AA13" s="105"/>
      <c r="AB13" s="105"/>
      <c r="AC13" s="105"/>
      <c r="AD13" s="108"/>
      <c r="AE13" s="108"/>
      <c r="AF13" s="108"/>
      <c r="AG13" s="2" t="s">
        <v>23</v>
      </c>
      <c r="AH13" s="2" t="s">
        <v>23</v>
      </c>
      <c r="AI13" s="2" t="s">
        <v>23</v>
      </c>
      <c r="AJ13" s="2" t="s">
        <v>23</v>
      </c>
      <c r="AK13" s="2" t="s">
        <v>23</v>
      </c>
      <c r="AL13" s="22" t="s">
        <v>23</v>
      </c>
      <c r="AM13" s="22" t="s">
        <v>23</v>
      </c>
      <c r="AN13" s="21" t="s">
        <v>2</v>
      </c>
      <c r="AO13" s="21" t="s">
        <v>23</v>
      </c>
      <c r="AP13" s="21" t="s">
        <v>2</v>
      </c>
      <c r="AQ13" s="21" t="s">
        <v>23</v>
      </c>
      <c r="AR13" s="21" t="s">
        <v>2</v>
      </c>
      <c r="AS13" s="21" t="s">
        <v>23</v>
      </c>
      <c r="AT13" s="21" t="s">
        <v>2</v>
      </c>
      <c r="AU13" s="21" t="s">
        <v>23</v>
      </c>
      <c r="AV13" s="21" t="s">
        <v>2</v>
      </c>
      <c r="AW13" s="21" t="s">
        <v>23</v>
      </c>
      <c r="AX13" s="21" t="s">
        <v>2</v>
      </c>
      <c r="AY13" s="21" t="s">
        <v>23</v>
      </c>
      <c r="AZ13" s="21" t="s">
        <v>10</v>
      </c>
      <c r="BA13" s="21" t="s">
        <v>23</v>
      </c>
      <c r="BB13" s="21" t="s">
        <v>14</v>
      </c>
      <c r="BC13" s="21" t="s">
        <v>23</v>
      </c>
      <c r="BD13" s="21" t="s">
        <v>14</v>
      </c>
      <c r="BE13" s="21" t="s">
        <v>23</v>
      </c>
      <c r="BF13" s="21" t="s">
        <v>14</v>
      </c>
      <c r="BG13" s="21" t="s">
        <v>23</v>
      </c>
      <c r="BH13" s="21" t="s">
        <v>14</v>
      </c>
      <c r="BI13" s="21" t="s">
        <v>23</v>
      </c>
      <c r="BJ13" s="21" t="s">
        <v>14</v>
      </c>
      <c r="BK13" s="21" t="s">
        <v>23</v>
      </c>
      <c r="BL13" s="21" t="s">
        <v>10</v>
      </c>
      <c r="BM13" s="21" t="s">
        <v>23</v>
      </c>
      <c r="BN13" s="21" t="s">
        <v>10</v>
      </c>
      <c r="BO13" s="21" t="s">
        <v>23</v>
      </c>
      <c r="BP13" s="21" t="s">
        <v>14</v>
      </c>
      <c r="BQ13" s="21" t="s">
        <v>23</v>
      </c>
      <c r="BR13" s="21" t="s">
        <v>14</v>
      </c>
      <c r="BS13" s="21" t="s">
        <v>23</v>
      </c>
      <c r="BT13" s="21" t="s">
        <v>10</v>
      </c>
      <c r="BU13" s="21" t="s">
        <v>23</v>
      </c>
      <c r="BV13" s="21" t="s">
        <v>10</v>
      </c>
      <c r="BW13" s="21" t="s">
        <v>23</v>
      </c>
      <c r="BX13" s="21" t="s">
        <v>10</v>
      </c>
      <c r="BY13" s="21" t="s">
        <v>23</v>
      </c>
      <c r="BZ13" s="21" t="s">
        <v>10</v>
      </c>
      <c r="CA13" s="21" t="s">
        <v>23</v>
      </c>
      <c r="CB13" s="21" t="s">
        <v>10</v>
      </c>
      <c r="CC13" s="21" t="s">
        <v>23</v>
      </c>
      <c r="CD13" s="21" t="s">
        <v>10</v>
      </c>
      <c r="CE13" s="21" t="s">
        <v>23</v>
      </c>
      <c r="CF13" s="125"/>
      <c r="CG13" s="21" t="s">
        <v>10</v>
      </c>
      <c r="CH13" s="21" t="s">
        <v>23</v>
      </c>
      <c r="CI13" s="21" t="s">
        <v>10</v>
      </c>
      <c r="CJ13" s="21" t="s">
        <v>23</v>
      </c>
      <c r="CK13" s="25" t="s">
        <v>10</v>
      </c>
      <c r="CL13" s="21" t="s">
        <v>23</v>
      </c>
      <c r="CM13" s="24" t="s">
        <v>14</v>
      </c>
      <c r="CN13" s="24" t="s">
        <v>45</v>
      </c>
      <c r="CO13" s="24"/>
      <c r="CP13" s="24" t="s">
        <v>45</v>
      </c>
    </row>
    <row r="14" spans="1:94" s="23" customFormat="1" ht="12.75" hidden="1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5</v>
      </c>
      <c r="H14" s="24">
        <v>6</v>
      </c>
      <c r="I14" s="24">
        <v>7</v>
      </c>
      <c r="J14" s="24">
        <v>8</v>
      </c>
      <c r="K14" s="24">
        <v>9</v>
      </c>
      <c r="L14" s="79">
        <v>10</v>
      </c>
      <c r="M14" s="24">
        <v>11</v>
      </c>
      <c r="N14" s="24">
        <v>12</v>
      </c>
      <c r="O14" s="24">
        <v>13</v>
      </c>
      <c r="P14" s="24">
        <v>14</v>
      </c>
      <c r="Q14" s="24">
        <v>15</v>
      </c>
      <c r="R14" s="24">
        <v>16</v>
      </c>
      <c r="S14" s="24">
        <v>17</v>
      </c>
      <c r="T14" s="24">
        <v>18</v>
      </c>
      <c r="U14" s="24">
        <v>19</v>
      </c>
      <c r="V14" s="24">
        <v>20</v>
      </c>
      <c r="W14" s="24">
        <v>21</v>
      </c>
      <c r="X14" s="24">
        <v>22</v>
      </c>
      <c r="Y14" s="24">
        <v>23</v>
      </c>
      <c r="Z14" s="24">
        <v>24</v>
      </c>
      <c r="AA14" s="24">
        <v>25</v>
      </c>
      <c r="AB14" s="24">
        <v>26</v>
      </c>
      <c r="AC14" s="24">
        <v>27</v>
      </c>
      <c r="AD14" s="24">
        <v>28</v>
      </c>
      <c r="AE14" s="24">
        <v>29</v>
      </c>
      <c r="AF14" s="24">
        <v>30</v>
      </c>
      <c r="AG14" s="24">
        <v>32</v>
      </c>
      <c r="AH14" s="24">
        <v>33</v>
      </c>
      <c r="AI14" s="24">
        <v>34</v>
      </c>
      <c r="AJ14" s="24">
        <v>35</v>
      </c>
      <c r="AK14" s="24">
        <v>36</v>
      </c>
      <c r="AL14" s="24">
        <v>37</v>
      </c>
      <c r="AM14" s="24">
        <v>38</v>
      </c>
      <c r="AN14" s="24">
        <v>39</v>
      </c>
      <c r="AO14" s="24">
        <v>40</v>
      </c>
      <c r="AP14" s="24">
        <v>41</v>
      </c>
      <c r="AQ14" s="24">
        <v>42</v>
      </c>
      <c r="AR14" s="24">
        <v>43</v>
      </c>
      <c r="AS14" s="24">
        <v>44</v>
      </c>
      <c r="AT14" s="24">
        <v>43</v>
      </c>
      <c r="AU14" s="24">
        <v>44</v>
      </c>
      <c r="AV14" s="24">
        <v>45</v>
      </c>
      <c r="AW14" s="24">
        <v>46</v>
      </c>
      <c r="AX14" s="24">
        <v>47</v>
      </c>
      <c r="AY14" s="24">
        <v>48</v>
      </c>
      <c r="AZ14" s="24">
        <v>49</v>
      </c>
      <c r="BA14" s="24">
        <v>50</v>
      </c>
      <c r="BB14" s="24">
        <v>51</v>
      </c>
      <c r="BC14" s="24">
        <v>52</v>
      </c>
      <c r="BD14" s="24">
        <v>53</v>
      </c>
      <c r="BE14" s="24">
        <v>54</v>
      </c>
      <c r="BF14" s="24">
        <v>55</v>
      </c>
      <c r="BG14" s="24">
        <v>56</v>
      </c>
      <c r="BH14" s="24">
        <v>57</v>
      </c>
      <c r="BI14" s="24">
        <v>58</v>
      </c>
      <c r="BJ14" s="24">
        <v>59</v>
      </c>
      <c r="BK14" s="24">
        <v>60</v>
      </c>
      <c r="BL14" s="24">
        <v>61</v>
      </c>
      <c r="BM14" s="24">
        <v>62</v>
      </c>
      <c r="BN14" s="24">
        <v>63</v>
      </c>
      <c r="BO14" s="24">
        <v>64</v>
      </c>
      <c r="BP14" s="24">
        <v>65</v>
      </c>
      <c r="BQ14" s="24">
        <v>66</v>
      </c>
      <c r="BR14" s="24">
        <v>67</v>
      </c>
      <c r="BS14" s="24">
        <v>68</v>
      </c>
      <c r="BT14" s="24">
        <v>69</v>
      </c>
      <c r="BU14" s="24">
        <v>70</v>
      </c>
      <c r="BV14" s="24">
        <v>71</v>
      </c>
      <c r="BW14" s="24">
        <v>72</v>
      </c>
      <c r="BX14" s="24">
        <v>73</v>
      </c>
      <c r="BY14" s="24">
        <v>74</v>
      </c>
      <c r="BZ14" s="24">
        <v>75</v>
      </c>
      <c r="CA14" s="24">
        <v>76</v>
      </c>
      <c r="CB14" s="24">
        <v>77</v>
      </c>
      <c r="CC14" s="24">
        <v>78</v>
      </c>
      <c r="CD14" s="24">
        <v>79</v>
      </c>
      <c r="CE14" s="24">
        <v>80</v>
      </c>
      <c r="CF14" s="24">
        <v>81</v>
      </c>
      <c r="CG14" s="24">
        <v>82</v>
      </c>
      <c r="CH14" s="24">
        <v>83</v>
      </c>
      <c r="CI14" s="24">
        <v>84</v>
      </c>
      <c r="CJ14" s="24">
        <v>85</v>
      </c>
      <c r="CK14" s="26">
        <v>86</v>
      </c>
      <c r="CL14" s="24">
        <v>87</v>
      </c>
      <c r="CM14" s="24">
        <v>88</v>
      </c>
      <c r="CN14" s="24">
        <v>89</v>
      </c>
      <c r="CO14" s="24">
        <v>90</v>
      </c>
      <c r="CP14" s="24">
        <v>91</v>
      </c>
    </row>
    <row r="15" spans="1:94" ht="13.5" hidden="1" thickBot="1">
      <c r="A15" s="12" t="s">
        <v>47</v>
      </c>
      <c r="B15" s="13"/>
      <c r="C15" s="14"/>
      <c r="D15" s="12"/>
      <c r="E15" s="27"/>
      <c r="F15" s="15"/>
      <c r="G15" s="27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28"/>
    </row>
    <row r="16" spans="1:95" ht="27" customHeight="1">
      <c r="A16" s="1">
        <v>1</v>
      </c>
      <c r="B16" s="1"/>
      <c r="C16" s="1"/>
      <c r="D16" s="1" t="s">
        <v>48</v>
      </c>
      <c r="E16" s="2" t="s">
        <v>49</v>
      </c>
      <c r="F16" s="51" t="s">
        <v>50</v>
      </c>
      <c r="G16" s="2" t="s">
        <v>49</v>
      </c>
      <c r="H16" s="51" t="s">
        <v>50</v>
      </c>
      <c r="I16" s="1" t="s">
        <v>107</v>
      </c>
      <c r="J16" s="80" t="s">
        <v>108</v>
      </c>
      <c r="K16" s="1" t="s">
        <v>109</v>
      </c>
      <c r="L16" s="81" t="s">
        <v>110</v>
      </c>
      <c r="M16" s="81"/>
      <c r="N16" s="78">
        <v>1646027961</v>
      </c>
      <c r="O16" s="78">
        <v>164601001</v>
      </c>
      <c r="P16" s="81" t="s">
        <v>111</v>
      </c>
      <c r="Q16" s="81" t="s">
        <v>112</v>
      </c>
      <c r="R16" s="81" t="s">
        <v>113</v>
      </c>
      <c r="S16" s="2">
        <v>2</v>
      </c>
      <c r="T16" s="81"/>
      <c r="U16" s="2">
        <v>1</v>
      </c>
      <c r="V16" s="3">
        <v>753.3</v>
      </c>
      <c r="W16" s="3">
        <v>665.5</v>
      </c>
      <c r="X16" s="3">
        <v>665.5</v>
      </c>
      <c r="Y16" s="3">
        <v>627.4</v>
      </c>
      <c r="Z16" s="82">
        <v>16</v>
      </c>
      <c r="AA16" s="82">
        <v>38</v>
      </c>
      <c r="AB16" s="83" t="s">
        <v>114</v>
      </c>
      <c r="AC16" s="83" t="s">
        <v>115</v>
      </c>
      <c r="AD16" s="2">
        <v>1982</v>
      </c>
      <c r="AE16" s="2">
        <v>20</v>
      </c>
      <c r="AF16" s="2">
        <v>2008</v>
      </c>
      <c r="AG16" s="4">
        <f aca="true" t="shared" si="0" ref="AG16:AG30">AL16+AM16+CP16+CQ16</f>
        <v>2607966.88</v>
      </c>
      <c r="AH16" s="4"/>
      <c r="AI16" s="4"/>
      <c r="AJ16" s="4"/>
      <c r="AK16" s="4"/>
      <c r="AL16" s="4">
        <f>CQ16*0.03</f>
        <v>74508.66</v>
      </c>
      <c r="AM16" s="4">
        <f aca="true" t="shared" si="1" ref="AM16:AM30">CQ16*0.01</f>
        <v>24836.22</v>
      </c>
      <c r="AN16" s="5"/>
      <c r="AO16" s="4"/>
      <c r="AP16" s="5"/>
      <c r="AQ16" s="4"/>
      <c r="AR16" s="6"/>
      <c r="AS16" s="4"/>
      <c r="AT16" s="6"/>
      <c r="AU16" s="4"/>
      <c r="AV16" s="6"/>
      <c r="AW16" s="4"/>
      <c r="AX16" s="6"/>
      <c r="AY16" s="4"/>
      <c r="AZ16" s="7"/>
      <c r="BA16" s="4"/>
      <c r="BB16" s="6"/>
      <c r="BC16" s="4"/>
      <c r="BD16" s="6"/>
      <c r="BE16" s="4"/>
      <c r="BF16" s="6"/>
      <c r="BG16" s="8"/>
      <c r="BH16" s="6"/>
      <c r="BI16" s="8"/>
      <c r="BJ16" s="6"/>
      <c r="BK16" s="8"/>
      <c r="BL16" s="7"/>
      <c r="BM16" s="8"/>
      <c r="BN16" s="7">
        <v>520</v>
      </c>
      <c r="BO16" s="8">
        <v>1149276</v>
      </c>
      <c r="BP16" s="7"/>
      <c r="BQ16" s="8"/>
      <c r="BR16" s="6"/>
      <c r="BS16" s="8"/>
      <c r="BT16" s="7"/>
      <c r="BU16" s="4"/>
      <c r="BV16" s="7">
        <v>558</v>
      </c>
      <c r="BW16" s="8">
        <v>1334346</v>
      </c>
      <c r="BX16" s="7"/>
      <c r="BY16" s="8"/>
      <c r="BZ16" s="7"/>
      <c r="CA16" s="8"/>
      <c r="CB16" s="7"/>
      <c r="CC16" s="8"/>
      <c r="CD16" s="7"/>
      <c r="CE16" s="8"/>
      <c r="CF16" s="4"/>
      <c r="CG16" s="7"/>
      <c r="CH16" s="8"/>
      <c r="CI16" s="7"/>
      <c r="CJ16" s="8"/>
      <c r="CK16" s="7"/>
      <c r="CL16" s="8"/>
      <c r="CM16" s="6"/>
      <c r="CN16" s="7"/>
      <c r="CO16" s="6"/>
      <c r="CP16" s="7">
        <v>25000</v>
      </c>
      <c r="CQ16" s="30">
        <f aca="true" t="shared" si="2" ref="CQ16:CQ30">CN16+CL16+CJ16+CH16+CE16+CC16+CA16+BY16+BW16+BU16+BS16+BQ16+BO16+BM16+BK16+BI16+BG16+BE16+BC16+BA16+AY16+AW16+AS16+AQ16+AO16+AU16</f>
        <v>2483622</v>
      </c>
    </row>
    <row r="17" spans="1:95" ht="27" customHeight="1">
      <c r="A17" s="1">
        <v>2</v>
      </c>
      <c r="B17" s="1"/>
      <c r="C17" s="1"/>
      <c r="D17" s="1" t="s">
        <v>51</v>
      </c>
      <c r="E17" s="2" t="s">
        <v>49</v>
      </c>
      <c r="F17" s="51" t="s">
        <v>50</v>
      </c>
      <c r="G17" s="2" t="s">
        <v>49</v>
      </c>
      <c r="H17" s="51" t="s">
        <v>50</v>
      </c>
      <c r="I17" s="1" t="s">
        <v>107</v>
      </c>
      <c r="J17" s="80" t="s">
        <v>108</v>
      </c>
      <c r="K17" s="1" t="s">
        <v>109</v>
      </c>
      <c r="L17" s="81" t="s">
        <v>110</v>
      </c>
      <c r="M17" s="81"/>
      <c r="N17" s="78">
        <v>1646027961</v>
      </c>
      <c r="O17" s="78">
        <v>164601001</v>
      </c>
      <c r="P17" s="81" t="s">
        <v>111</v>
      </c>
      <c r="Q17" s="81" t="s">
        <v>112</v>
      </c>
      <c r="R17" s="81" t="s">
        <v>113</v>
      </c>
      <c r="S17" s="2">
        <v>2</v>
      </c>
      <c r="T17" s="81"/>
      <c r="U17" s="2">
        <v>2</v>
      </c>
      <c r="V17" s="3">
        <v>357.3</v>
      </c>
      <c r="W17" s="3">
        <v>356.1</v>
      </c>
      <c r="X17" s="3">
        <v>356.1</v>
      </c>
      <c r="Y17" s="3">
        <v>356.1</v>
      </c>
      <c r="Z17" s="82">
        <v>8</v>
      </c>
      <c r="AA17" s="82">
        <v>19</v>
      </c>
      <c r="AB17" s="83" t="s">
        <v>114</v>
      </c>
      <c r="AC17" s="83" t="s">
        <v>116</v>
      </c>
      <c r="AD17" s="2">
        <v>1978</v>
      </c>
      <c r="AE17" s="2">
        <v>40</v>
      </c>
      <c r="AF17" s="2">
        <v>1978</v>
      </c>
      <c r="AG17" s="4">
        <f t="shared" si="0"/>
        <v>2160956.16</v>
      </c>
      <c r="AH17" s="4"/>
      <c r="AI17" s="4"/>
      <c r="AJ17" s="4"/>
      <c r="AK17" s="4"/>
      <c r="AL17" s="4">
        <f>CQ17*0.03</f>
        <v>61614.119999999995</v>
      </c>
      <c r="AM17" s="4">
        <f t="shared" si="1"/>
        <v>20538.04</v>
      </c>
      <c r="AN17" s="5"/>
      <c r="AO17" s="4"/>
      <c r="AP17" s="5"/>
      <c r="AQ17" s="4"/>
      <c r="AR17" s="6"/>
      <c r="AS17" s="4"/>
      <c r="AT17" s="6"/>
      <c r="AU17" s="4"/>
      <c r="AV17" s="6"/>
      <c r="AW17" s="4"/>
      <c r="AX17" s="6"/>
      <c r="AY17" s="4"/>
      <c r="AZ17" s="7">
        <v>75</v>
      </c>
      <c r="BA17" s="4">
        <v>72483</v>
      </c>
      <c r="BB17" s="6"/>
      <c r="BC17" s="4"/>
      <c r="BD17" s="6"/>
      <c r="BE17" s="4"/>
      <c r="BF17" s="6"/>
      <c r="BG17" s="8"/>
      <c r="BH17" s="6"/>
      <c r="BI17" s="8"/>
      <c r="BJ17" s="6"/>
      <c r="BK17" s="8"/>
      <c r="BL17" s="7"/>
      <c r="BM17" s="8"/>
      <c r="BN17" s="7">
        <v>251</v>
      </c>
      <c r="BO17" s="8">
        <v>1095002</v>
      </c>
      <c r="BP17" s="7"/>
      <c r="BQ17" s="8"/>
      <c r="BR17" s="6"/>
      <c r="BS17" s="8"/>
      <c r="BT17" s="7">
        <v>370</v>
      </c>
      <c r="BU17" s="4">
        <v>886319</v>
      </c>
      <c r="BV17" s="7"/>
      <c r="BW17" s="8"/>
      <c r="BX17" s="7"/>
      <c r="BY17" s="8"/>
      <c r="BZ17" s="7"/>
      <c r="CA17" s="8"/>
      <c r="CB17" s="7"/>
      <c r="CC17" s="8"/>
      <c r="CD17" s="7"/>
      <c r="CE17" s="8"/>
      <c r="CF17" s="4"/>
      <c r="CG17" s="7"/>
      <c r="CH17" s="8"/>
      <c r="CI17" s="7"/>
      <c r="CJ17" s="8"/>
      <c r="CK17" s="7"/>
      <c r="CL17" s="8"/>
      <c r="CM17" s="6"/>
      <c r="CN17" s="7"/>
      <c r="CO17" s="6"/>
      <c r="CP17" s="7">
        <v>25000</v>
      </c>
      <c r="CQ17" s="30">
        <f t="shared" si="2"/>
        <v>2053804</v>
      </c>
    </row>
    <row r="18" spans="1:95" ht="27" customHeight="1">
      <c r="A18" s="1">
        <v>3</v>
      </c>
      <c r="B18" s="1"/>
      <c r="C18" s="1"/>
      <c r="D18" s="1" t="s">
        <v>53</v>
      </c>
      <c r="E18" s="2" t="s">
        <v>49</v>
      </c>
      <c r="F18" s="51" t="s">
        <v>50</v>
      </c>
      <c r="G18" s="2" t="s">
        <v>49</v>
      </c>
      <c r="H18" s="51" t="s">
        <v>50</v>
      </c>
      <c r="I18" s="1" t="s">
        <v>107</v>
      </c>
      <c r="J18" s="80" t="s">
        <v>108</v>
      </c>
      <c r="K18" s="1" t="s">
        <v>109</v>
      </c>
      <c r="L18" s="81" t="s">
        <v>110</v>
      </c>
      <c r="M18" s="81"/>
      <c r="N18" s="78">
        <v>1646027961</v>
      </c>
      <c r="O18" s="78">
        <v>164601001</v>
      </c>
      <c r="P18" s="81" t="s">
        <v>111</v>
      </c>
      <c r="Q18" s="81" t="s">
        <v>112</v>
      </c>
      <c r="R18" s="81" t="s">
        <v>113</v>
      </c>
      <c r="S18" s="2">
        <v>2</v>
      </c>
      <c r="T18" s="81"/>
      <c r="U18" s="2">
        <v>2</v>
      </c>
      <c r="V18" s="3">
        <v>425.5</v>
      </c>
      <c r="W18" s="3">
        <v>381.7</v>
      </c>
      <c r="X18" s="3">
        <v>381.7</v>
      </c>
      <c r="Y18" s="3">
        <v>381.7</v>
      </c>
      <c r="Z18" s="82">
        <v>8</v>
      </c>
      <c r="AA18" s="82">
        <v>19</v>
      </c>
      <c r="AB18" s="83" t="s">
        <v>114</v>
      </c>
      <c r="AC18" s="83" t="s">
        <v>115</v>
      </c>
      <c r="AD18" s="2">
        <v>1970</v>
      </c>
      <c r="AE18" s="2">
        <v>40</v>
      </c>
      <c r="AF18" s="2">
        <v>1970</v>
      </c>
      <c r="AG18" s="4">
        <f t="shared" si="0"/>
        <v>2288053.3016</v>
      </c>
      <c r="AH18" s="4"/>
      <c r="AI18" s="4"/>
      <c r="AJ18" s="4"/>
      <c r="AK18" s="4"/>
      <c r="AL18" s="4">
        <f>CQ18*0.03</f>
        <v>65280.3837</v>
      </c>
      <c r="AM18" s="4">
        <f t="shared" si="1"/>
        <v>21760.1279</v>
      </c>
      <c r="AN18" s="5"/>
      <c r="AO18" s="4"/>
      <c r="AP18" s="5"/>
      <c r="AQ18" s="4"/>
      <c r="AR18" s="6"/>
      <c r="AS18" s="4"/>
      <c r="AT18" s="6"/>
      <c r="AU18" s="4"/>
      <c r="AV18" s="6"/>
      <c r="AW18" s="4"/>
      <c r="AX18" s="6"/>
      <c r="AY18" s="4"/>
      <c r="AZ18" s="65">
        <v>85</v>
      </c>
      <c r="BA18" s="66">
        <v>166012.96</v>
      </c>
      <c r="BB18" s="6"/>
      <c r="BC18" s="4"/>
      <c r="BD18" s="6"/>
      <c r="BE18" s="4"/>
      <c r="BF18" s="6"/>
      <c r="BG18" s="8"/>
      <c r="BH18" s="6"/>
      <c r="BI18" s="8"/>
      <c r="BJ18" s="6"/>
      <c r="BK18" s="8"/>
      <c r="BL18" s="7"/>
      <c r="BM18" s="8"/>
      <c r="BN18" s="65">
        <v>406</v>
      </c>
      <c r="BO18" s="67">
        <v>766198.95</v>
      </c>
      <c r="BP18" s="7"/>
      <c r="BQ18" s="8"/>
      <c r="BR18" s="6"/>
      <c r="BS18" s="8"/>
      <c r="BT18" s="65">
        <v>437</v>
      </c>
      <c r="BU18" s="66">
        <v>1048793.89</v>
      </c>
      <c r="BV18" s="7"/>
      <c r="BW18" s="8"/>
      <c r="BX18" s="7"/>
      <c r="BY18" s="8"/>
      <c r="BZ18" s="7"/>
      <c r="CA18" s="8"/>
      <c r="CB18" s="7"/>
      <c r="CC18" s="8"/>
      <c r="CD18" s="65">
        <v>119</v>
      </c>
      <c r="CE18" s="67">
        <v>195006.99</v>
      </c>
      <c r="CF18" s="4"/>
      <c r="CG18" s="7"/>
      <c r="CH18" s="8"/>
      <c r="CI18" s="7"/>
      <c r="CJ18" s="8"/>
      <c r="CK18" s="7"/>
      <c r="CL18" s="8"/>
      <c r="CM18" s="6"/>
      <c r="CN18" s="7"/>
      <c r="CO18" s="6"/>
      <c r="CP18" s="7">
        <v>25000</v>
      </c>
      <c r="CQ18" s="30">
        <f t="shared" si="2"/>
        <v>2176012.79</v>
      </c>
    </row>
    <row r="19" spans="1:95" ht="27" customHeight="1">
      <c r="A19" s="1">
        <v>4</v>
      </c>
      <c r="B19" s="1"/>
      <c r="C19" s="1"/>
      <c r="D19" s="1" t="s">
        <v>54</v>
      </c>
      <c r="E19" s="2" t="s">
        <v>49</v>
      </c>
      <c r="F19" s="51" t="s">
        <v>50</v>
      </c>
      <c r="G19" s="2" t="s">
        <v>49</v>
      </c>
      <c r="H19" s="51" t="s">
        <v>50</v>
      </c>
      <c r="I19" s="1" t="s">
        <v>107</v>
      </c>
      <c r="J19" s="80" t="s">
        <v>108</v>
      </c>
      <c r="K19" s="1" t="s">
        <v>109</v>
      </c>
      <c r="L19" s="81" t="s">
        <v>110</v>
      </c>
      <c r="M19" s="81"/>
      <c r="N19" s="78">
        <v>1646027961</v>
      </c>
      <c r="O19" s="78">
        <v>164601001</v>
      </c>
      <c r="P19" s="81" t="s">
        <v>111</v>
      </c>
      <c r="Q19" s="81" t="s">
        <v>112</v>
      </c>
      <c r="R19" s="81" t="s">
        <v>113</v>
      </c>
      <c r="S19" s="2">
        <v>9</v>
      </c>
      <c r="T19" s="81"/>
      <c r="U19" s="2">
        <v>1</v>
      </c>
      <c r="V19" s="3">
        <v>17178.1</v>
      </c>
      <c r="W19" s="3">
        <v>14891.1</v>
      </c>
      <c r="X19" s="3">
        <v>14874.4</v>
      </c>
      <c r="Y19" s="3">
        <v>14345.8</v>
      </c>
      <c r="Z19" s="82">
        <v>235</v>
      </c>
      <c r="AA19" s="82">
        <v>651</v>
      </c>
      <c r="AB19" s="83" t="s">
        <v>117</v>
      </c>
      <c r="AC19" s="83" t="s">
        <v>118</v>
      </c>
      <c r="AD19" s="2">
        <v>1990</v>
      </c>
      <c r="AE19" s="2">
        <v>11</v>
      </c>
      <c r="AF19" s="2">
        <v>2008</v>
      </c>
      <c r="AG19" s="4">
        <f t="shared" si="0"/>
        <v>13155500</v>
      </c>
      <c r="AH19" s="4"/>
      <c r="AI19" s="4"/>
      <c r="AJ19" s="4"/>
      <c r="AK19" s="4"/>
      <c r="AL19" s="4">
        <v>51000</v>
      </c>
      <c r="AM19" s="4">
        <f t="shared" si="1"/>
        <v>129500</v>
      </c>
      <c r="AN19" s="5"/>
      <c r="AO19" s="4"/>
      <c r="AP19" s="5"/>
      <c r="AQ19" s="4"/>
      <c r="AR19" s="6"/>
      <c r="AS19" s="4"/>
      <c r="AT19" s="6"/>
      <c r="AU19" s="4"/>
      <c r="AV19" s="6"/>
      <c r="AW19" s="4"/>
      <c r="AX19" s="6"/>
      <c r="AY19" s="4"/>
      <c r="AZ19" s="7"/>
      <c r="BA19" s="4"/>
      <c r="BB19" s="6"/>
      <c r="BC19" s="4"/>
      <c r="BD19" s="6"/>
      <c r="BE19" s="4"/>
      <c r="BF19" s="6"/>
      <c r="BG19" s="8"/>
      <c r="BH19" s="6"/>
      <c r="BI19" s="8"/>
      <c r="BJ19" s="6"/>
      <c r="BK19" s="8"/>
      <c r="BL19" s="7"/>
      <c r="BM19" s="8"/>
      <c r="BN19" s="7"/>
      <c r="BO19" s="8"/>
      <c r="BP19" s="7">
        <v>7</v>
      </c>
      <c r="BQ19" s="8">
        <v>12950000</v>
      </c>
      <c r="BR19" s="6"/>
      <c r="BS19" s="8"/>
      <c r="BT19" s="7"/>
      <c r="BU19" s="4"/>
      <c r="BV19" s="7"/>
      <c r="BW19" s="8"/>
      <c r="BX19" s="7"/>
      <c r="BY19" s="8"/>
      <c r="BZ19" s="7"/>
      <c r="CA19" s="8"/>
      <c r="CB19" s="7"/>
      <c r="CC19" s="8"/>
      <c r="CD19" s="7"/>
      <c r="CE19" s="8"/>
      <c r="CF19" s="4"/>
      <c r="CG19" s="7"/>
      <c r="CH19" s="8"/>
      <c r="CI19" s="7"/>
      <c r="CJ19" s="8"/>
      <c r="CK19" s="7"/>
      <c r="CL19" s="8"/>
      <c r="CM19" s="6"/>
      <c r="CN19" s="7"/>
      <c r="CO19" s="6"/>
      <c r="CP19" s="7">
        <v>25000</v>
      </c>
      <c r="CQ19" s="30">
        <f t="shared" si="2"/>
        <v>12950000</v>
      </c>
    </row>
    <row r="20" spans="1:95" ht="27" customHeight="1">
      <c r="A20" s="1">
        <v>5</v>
      </c>
      <c r="B20" s="1"/>
      <c r="C20" s="1"/>
      <c r="D20" s="1" t="s">
        <v>55</v>
      </c>
      <c r="E20" s="2" t="s">
        <v>49</v>
      </c>
      <c r="F20" s="51" t="s">
        <v>50</v>
      </c>
      <c r="G20" s="2" t="s">
        <v>49</v>
      </c>
      <c r="H20" s="51" t="s">
        <v>50</v>
      </c>
      <c r="I20" s="1" t="s">
        <v>107</v>
      </c>
      <c r="J20" s="80" t="s">
        <v>108</v>
      </c>
      <c r="K20" s="1" t="s">
        <v>109</v>
      </c>
      <c r="L20" s="81" t="s">
        <v>110</v>
      </c>
      <c r="M20" s="81"/>
      <c r="N20" s="78">
        <v>1646027961</v>
      </c>
      <c r="O20" s="78">
        <v>164601001</v>
      </c>
      <c r="P20" s="81" t="s">
        <v>111</v>
      </c>
      <c r="Q20" s="81" t="s">
        <v>112</v>
      </c>
      <c r="R20" s="81" t="s">
        <v>113</v>
      </c>
      <c r="S20" s="2">
        <v>9</v>
      </c>
      <c r="T20" s="81"/>
      <c r="U20" s="2">
        <v>1</v>
      </c>
      <c r="V20" s="3">
        <v>18500.8</v>
      </c>
      <c r="W20" s="3">
        <v>18500.8</v>
      </c>
      <c r="X20" s="3">
        <v>15425.3</v>
      </c>
      <c r="Y20" s="3">
        <v>15452.3</v>
      </c>
      <c r="Z20" s="82">
        <v>328</v>
      </c>
      <c r="AA20" s="82">
        <v>891</v>
      </c>
      <c r="AB20" s="83" t="s">
        <v>114</v>
      </c>
      <c r="AC20" s="83" t="s">
        <v>118</v>
      </c>
      <c r="AD20" s="2">
        <v>1989</v>
      </c>
      <c r="AE20" s="2">
        <v>30</v>
      </c>
      <c r="AF20" s="2">
        <v>1989</v>
      </c>
      <c r="AG20" s="4">
        <f t="shared" si="0"/>
        <v>30425018.519899998</v>
      </c>
      <c r="AH20" s="4"/>
      <c r="AI20" s="4"/>
      <c r="AJ20" s="4"/>
      <c r="AK20" s="4"/>
      <c r="AL20" s="4">
        <v>53000</v>
      </c>
      <c r="AM20" s="4">
        <f t="shared" si="1"/>
        <v>300465.52989999996</v>
      </c>
      <c r="AN20" s="5"/>
      <c r="AO20" s="4"/>
      <c r="AP20" s="5"/>
      <c r="AQ20" s="4"/>
      <c r="AR20" s="6">
        <v>2650</v>
      </c>
      <c r="AS20" s="4">
        <v>3600000</v>
      </c>
      <c r="AT20" s="6">
        <v>1750</v>
      </c>
      <c r="AU20" s="4">
        <v>2435872.45</v>
      </c>
      <c r="AV20" s="6">
        <v>3900</v>
      </c>
      <c r="AW20" s="4">
        <v>5139418.54</v>
      </c>
      <c r="AX20" s="6"/>
      <c r="AY20" s="4"/>
      <c r="AZ20" s="7"/>
      <c r="BA20" s="4"/>
      <c r="BB20" s="6"/>
      <c r="BC20" s="4"/>
      <c r="BD20" s="6"/>
      <c r="BE20" s="4"/>
      <c r="BF20" s="6"/>
      <c r="BG20" s="8"/>
      <c r="BH20" s="6"/>
      <c r="BI20" s="8"/>
      <c r="BJ20" s="6"/>
      <c r="BK20" s="8"/>
      <c r="BL20" s="7"/>
      <c r="BM20" s="8"/>
      <c r="BN20" s="7">
        <v>3600</v>
      </c>
      <c r="BO20" s="8">
        <v>7771262</v>
      </c>
      <c r="BP20" s="7">
        <v>6</v>
      </c>
      <c r="BQ20" s="8">
        <v>11100000</v>
      </c>
      <c r="BR20" s="6"/>
      <c r="BS20" s="8"/>
      <c r="BT20" s="7"/>
      <c r="BU20" s="4"/>
      <c r="BV20" s="7"/>
      <c r="BW20" s="8"/>
      <c r="BX20" s="7"/>
      <c r="BY20" s="8"/>
      <c r="BZ20" s="7"/>
      <c r="CA20" s="8"/>
      <c r="CB20" s="7"/>
      <c r="CC20" s="8"/>
      <c r="CD20" s="7"/>
      <c r="CE20" s="8"/>
      <c r="CF20" s="4"/>
      <c r="CG20" s="7"/>
      <c r="CH20" s="8"/>
      <c r="CI20" s="7"/>
      <c r="CJ20" s="8"/>
      <c r="CK20" s="7"/>
      <c r="CL20" s="8"/>
      <c r="CM20" s="6"/>
      <c r="CN20" s="7"/>
      <c r="CO20" s="6"/>
      <c r="CP20" s="7">
        <v>25000</v>
      </c>
      <c r="CQ20" s="30">
        <f t="shared" si="2"/>
        <v>30046552.99</v>
      </c>
    </row>
    <row r="21" spans="1:95" ht="27" customHeight="1">
      <c r="A21" s="1">
        <v>6</v>
      </c>
      <c r="B21" s="1"/>
      <c r="C21" s="1"/>
      <c r="D21" s="1" t="s">
        <v>52</v>
      </c>
      <c r="E21" s="2" t="s">
        <v>49</v>
      </c>
      <c r="F21" s="51" t="s">
        <v>50</v>
      </c>
      <c r="G21" s="2" t="s">
        <v>49</v>
      </c>
      <c r="H21" s="51" t="s">
        <v>50</v>
      </c>
      <c r="I21" s="1" t="s">
        <v>107</v>
      </c>
      <c r="J21" s="80" t="s">
        <v>108</v>
      </c>
      <c r="K21" s="1" t="s">
        <v>109</v>
      </c>
      <c r="L21" s="81" t="s">
        <v>110</v>
      </c>
      <c r="M21" s="81"/>
      <c r="N21" s="78">
        <v>1646027961</v>
      </c>
      <c r="O21" s="78">
        <v>164601001</v>
      </c>
      <c r="P21" s="81" t="s">
        <v>111</v>
      </c>
      <c r="Q21" s="81" t="s">
        <v>112</v>
      </c>
      <c r="R21" s="81" t="s">
        <v>113</v>
      </c>
      <c r="S21" s="2">
        <v>5</v>
      </c>
      <c r="T21" s="81"/>
      <c r="U21" s="2">
        <v>1</v>
      </c>
      <c r="V21" s="3">
        <v>3903.7</v>
      </c>
      <c r="W21" s="3">
        <v>3386.7</v>
      </c>
      <c r="X21" s="3">
        <v>2264.2</v>
      </c>
      <c r="Y21" s="3">
        <v>2264.2</v>
      </c>
      <c r="Z21" s="82">
        <v>63</v>
      </c>
      <c r="AA21" s="82">
        <v>117</v>
      </c>
      <c r="AB21" s="83" t="s">
        <v>114</v>
      </c>
      <c r="AC21" s="83" t="s">
        <v>118</v>
      </c>
      <c r="AD21" s="2">
        <v>1975</v>
      </c>
      <c r="AE21" s="2">
        <v>30</v>
      </c>
      <c r="AF21" s="2">
        <v>2015</v>
      </c>
      <c r="AG21" s="4">
        <f t="shared" si="0"/>
        <v>4600000</v>
      </c>
      <c r="AH21" s="4"/>
      <c r="AI21" s="4"/>
      <c r="AJ21" s="4"/>
      <c r="AK21" s="4"/>
      <c r="AL21" s="4">
        <v>55000</v>
      </c>
      <c r="AM21" s="4">
        <f t="shared" si="1"/>
        <v>45000</v>
      </c>
      <c r="AN21" s="5">
        <v>1755</v>
      </c>
      <c r="AO21" s="4">
        <v>3700000</v>
      </c>
      <c r="AP21" s="5"/>
      <c r="AQ21" s="4"/>
      <c r="AR21" s="6"/>
      <c r="AS21" s="4"/>
      <c r="AT21" s="6"/>
      <c r="AU21" s="4"/>
      <c r="AV21" s="6"/>
      <c r="AW21" s="4"/>
      <c r="AX21" s="6"/>
      <c r="AY21" s="4"/>
      <c r="AZ21" s="7"/>
      <c r="BA21" s="4"/>
      <c r="BB21" s="6"/>
      <c r="BC21" s="4"/>
      <c r="BD21" s="6"/>
      <c r="BE21" s="4"/>
      <c r="BF21" s="6"/>
      <c r="BG21" s="8"/>
      <c r="BH21" s="6"/>
      <c r="BI21" s="8"/>
      <c r="BJ21" s="6"/>
      <c r="BK21" s="8"/>
      <c r="BL21" s="7"/>
      <c r="BM21" s="8"/>
      <c r="BN21" s="7"/>
      <c r="BO21" s="8"/>
      <c r="BP21" s="7"/>
      <c r="BQ21" s="8"/>
      <c r="BR21" s="6"/>
      <c r="BS21" s="8"/>
      <c r="BT21" s="65">
        <v>2500</v>
      </c>
      <c r="BU21" s="66">
        <v>800000</v>
      </c>
      <c r="BV21" s="7"/>
      <c r="BW21" s="8"/>
      <c r="BX21" s="7"/>
      <c r="BY21" s="8"/>
      <c r="BZ21" s="7"/>
      <c r="CA21" s="8"/>
      <c r="CB21" s="7"/>
      <c r="CC21" s="8"/>
      <c r="CD21" s="7"/>
      <c r="CE21" s="8"/>
      <c r="CF21" s="4"/>
      <c r="CG21" s="7"/>
      <c r="CH21" s="8"/>
      <c r="CI21" s="7"/>
      <c r="CJ21" s="8"/>
      <c r="CK21" s="7"/>
      <c r="CL21" s="8"/>
      <c r="CM21" s="6"/>
      <c r="CN21" s="7"/>
      <c r="CO21" s="6"/>
      <c r="CP21" s="7">
        <v>0</v>
      </c>
      <c r="CQ21" s="30">
        <f t="shared" si="2"/>
        <v>4500000</v>
      </c>
    </row>
    <row r="22" spans="1:95" ht="27" customHeight="1">
      <c r="A22" s="1">
        <v>7</v>
      </c>
      <c r="B22" s="1">
        <v>12</v>
      </c>
      <c r="C22" s="1">
        <v>12</v>
      </c>
      <c r="D22" s="1" t="s">
        <v>56</v>
      </c>
      <c r="E22" s="2" t="s">
        <v>49</v>
      </c>
      <c r="F22" s="51" t="s">
        <v>50</v>
      </c>
      <c r="G22" s="2" t="s">
        <v>49</v>
      </c>
      <c r="H22" s="51" t="s">
        <v>50</v>
      </c>
      <c r="I22" s="1" t="s">
        <v>107</v>
      </c>
      <c r="J22" s="80" t="s">
        <v>108</v>
      </c>
      <c r="K22" s="1" t="s">
        <v>109</v>
      </c>
      <c r="L22" s="81" t="s">
        <v>110</v>
      </c>
      <c r="M22" s="81"/>
      <c r="N22" s="78">
        <v>1646027961</v>
      </c>
      <c r="O22" s="78">
        <v>164601001</v>
      </c>
      <c r="P22" s="81" t="s">
        <v>111</v>
      </c>
      <c r="Q22" s="81" t="s">
        <v>112</v>
      </c>
      <c r="R22" s="81" t="s">
        <v>113</v>
      </c>
      <c r="S22" s="2">
        <v>5</v>
      </c>
      <c r="T22" s="81"/>
      <c r="U22" s="2">
        <v>2</v>
      </c>
      <c r="V22" s="3">
        <v>1151.3</v>
      </c>
      <c r="W22" s="3">
        <v>1047.2</v>
      </c>
      <c r="X22" s="3">
        <v>1047.2</v>
      </c>
      <c r="Y22" s="3">
        <v>1047.2</v>
      </c>
      <c r="Z22" s="82">
        <v>15</v>
      </c>
      <c r="AA22" s="82">
        <v>44</v>
      </c>
      <c r="AB22" s="83" t="s">
        <v>114</v>
      </c>
      <c r="AC22" s="83" t="s">
        <v>118</v>
      </c>
      <c r="AD22" s="2">
        <v>1990</v>
      </c>
      <c r="AE22" s="2">
        <v>40</v>
      </c>
      <c r="AF22" s="2">
        <v>2015</v>
      </c>
      <c r="AG22" s="4">
        <f t="shared" si="0"/>
        <v>1203312.08</v>
      </c>
      <c r="AH22" s="4"/>
      <c r="AI22" s="4"/>
      <c r="AJ22" s="4"/>
      <c r="AK22" s="4"/>
      <c r="AL22" s="4">
        <v>1000</v>
      </c>
      <c r="AM22" s="4">
        <f t="shared" si="1"/>
        <v>11904.08</v>
      </c>
      <c r="AN22" s="5"/>
      <c r="AO22" s="4"/>
      <c r="AP22" s="5"/>
      <c r="AQ22" s="4"/>
      <c r="AR22" s="6"/>
      <c r="AS22" s="4"/>
      <c r="AT22" s="6"/>
      <c r="AU22" s="4"/>
      <c r="AV22" s="6"/>
      <c r="AW22" s="4"/>
      <c r="AX22" s="6"/>
      <c r="AY22" s="4"/>
      <c r="AZ22" s="7"/>
      <c r="BA22" s="4"/>
      <c r="BB22" s="6"/>
      <c r="BC22" s="4"/>
      <c r="BD22" s="6"/>
      <c r="BE22" s="4"/>
      <c r="BF22" s="6"/>
      <c r="BG22" s="8"/>
      <c r="BH22" s="6"/>
      <c r="BI22" s="8"/>
      <c r="BJ22" s="6"/>
      <c r="BK22" s="8"/>
      <c r="BL22" s="7"/>
      <c r="BM22" s="8"/>
      <c r="BN22" s="7"/>
      <c r="BO22" s="8"/>
      <c r="BP22" s="7"/>
      <c r="BQ22" s="8"/>
      <c r="BR22" s="6"/>
      <c r="BS22" s="8"/>
      <c r="BT22" s="7">
        <v>1300</v>
      </c>
      <c r="BU22" s="4">
        <v>1190408</v>
      </c>
      <c r="BV22" s="7"/>
      <c r="BW22" s="8"/>
      <c r="BX22" s="7"/>
      <c r="BY22" s="8"/>
      <c r="BZ22" s="7"/>
      <c r="CA22" s="8"/>
      <c r="CB22" s="7"/>
      <c r="CC22" s="8"/>
      <c r="CD22" s="7"/>
      <c r="CE22" s="8"/>
      <c r="CF22" s="4"/>
      <c r="CG22" s="7"/>
      <c r="CH22" s="8"/>
      <c r="CI22" s="7"/>
      <c r="CJ22" s="8"/>
      <c r="CK22" s="7"/>
      <c r="CL22" s="8"/>
      <c r="CM22" s="6"/>
      <c r="CN22" s="7"/>
      <c r="CO22" s="6"/>
      <c r="CP22" s="7">
        <v>0</v>
      </c>
      <c r="CQ22" s="30">
        <f t="shared" si="2"/>
        <v>1190408</v>
      </c>
    </row>
    <row r="23" spans="1:95" s="57" customFormat="1" ht="27" customHeight="1">
      <c r="A23" s="1">
        <v>8</v>
      </c>
      <c r="B23" s="54"/>
      <c r="C23" s="54"/>
      <c r="D23" s="1" t="s">
        <v>69</v>
      </c>
      <c r="E23" s="2" t="s">
        <v>49</v>
      </c>
      <c r="F23" s="51" t="s">
        <v>50</v>
      </c>
      <c r="G23" s="2" t="s">
        <v>49</v>
      </c>
      <c r="H23" s="51" t="s">
        <v>50</v>
      </c>
      <c r="I23" s="1" t="s">
        <v>107</v>
      </c>
      <c r="J23" s="80" t="s">
        <v>108</v>
      </c>
      <c r="K23" s="1" t="s">
        <v>109</v>
      </c>
      <c r="L23" s="81" t="s">
        <v>110</v>
      </c>
      <c r="M23" s="81"/>
      <c r="N23" s="78">
        <v>1646027961</v>
      </c>
      <c r="O23" s="78">
        <v>164601001</v>
      </c>
      <c r="P23" s="81" t="s">
        <v>111</v>
      </c>
      <c r="Q23" s="81" t="s">
        <v>112</v>
      </c>
      <c r="R23" s="81" t="s">
        <v>113</v>
      </c>
      <c r="S23" s="2">
        <v>5</v>
      </c>
      <c r="T23" s="84"/>
      <c r="U23" s="85">
        <v>1</v>
      </c>
      <c r="V23" s="3">
        <v>4914.89</v>
      </c>
      <c r="W23" s="3">
        <v>4914.89</v>
      </c>
      <c r="X23" s="3">
        <v>4914.89</v>
      </c>
      <c r="Y23" s="3">
        <v>4620.89</v>
      </c>
      <c r="Z23" s="82">
        <v>100</v>
      </c>
      <c r="AA23" s="82">
        <v>255</v>
      </c>
      <c r="AB23" s="83" t="s">
        <v>117</v>
      </c>
      <c r="AC23" s="83" t="s">
        <v>118</v>
      </c>
      <c r="AD23" s="85">
        <v>1986</v>
      </c>
      <c r="AE23" s="85">
        <v>35</v>
      </c>
      <c r="AF23" s="85">
        <v>2013</v>
      </c>
      <c r="AG23" s="4">
        <f t="shared" si="0"/>
        <v>2584977.41</v>
      </c>
      <c r="AH23" s="47"/>
      <c r="AI23" s="47"/>
      <c r="AJ23" s="47"/>
      <c r="AK23" s="47"/>
      <c r="AL23" s="4">
        <v>1000</v>
      </c>
      <c r="AM23" s="4">
        <f t="shared" si="1"/>
        <v>25336.41</v>
      </c>
      <c r="AN23" s="46"/>
      <c r="AO23" s="47"/>
      <c r="AP23" s="46"/>
      <c r="AQ23" s="47"/>
      <c r="AR23" s="48"/>
      <c r="AS23" s="47"/>
      <c r="AT23" s="48"/>
      <c r="AU23" s="47"/>
      <c r="AV23" s="48"/>
      <c r="AW23" s="47"/>
      <c r="AX23" s="48"/>
      <c r="AY23" s="47"/>
      <c r="AZ23" s="49"/>
      <c r="BA23" s="47"/>
      <c r="BB23" s="48"/>
      <c r="BC23" s="47"/>
      <c r="BD23" s="48"/>
      <c r="BE23" s="47"/>
      <c r="BF23" s="48"/>
      <c r="BG23" s="50"/>
      <c r="BH23" s="48"/>
      <c r="BI23" s="50"/>
      <c r="BJ23" s="48"/>
      <c r="BK23" s="50"/>
      <c r="BL23" s="49"/>
      <c r="BM23" s="50"/>
      <c r="BN23" s="52">
        <v>1457</v>
      </c>
      <c r="BO23" s="50">
        <v>2533641</v>
      </c>
      <c r="BP23" s="49"/>
      <c r="BQ23" s="50"/>
      <c r="BR23" s="48"/>
      <c r="BS23" s="50"/>
      <c r="BT23" s="49"/>
      <c r="BU23" s="47"/>
      <c r="BV23" s="49"/>
      <c r="BW23" s="50"/>
      <c r="BX23" s="49"/>
      <c r="BY23" s="50"/>
      <c r="BZ23" s="49"/>
      <c r="CA23" s="50"/>
      <c r="CB23" s="49"/>
      <c r="CC23" s="50"/>
      <c r="CD23" s="49"/>
      <c r="CE23" s="50"/>
      <c r="CF23" s="47"/>
      <c r="CG23" s="49"/>
      <c r="CH23" s="50"/>
      <c r="CI23" s="49"/>
      <c r="CJ23" s="55"/>
      <c r="CK23" s="56"/>
      <c r="CL23" s="50"/>
      <c r="CM23" s="48"/>
      <c r="CN23" s="49"/>
      <c r="CO23" s="48"/>
      <c r="CP23" s="49">
        <v>25000</v>
      </c>
      <c r="CQ23" s="30">
        <f t="shared" si="2"/>
        <v>2533641</v>
      </c>
    </row>
    <row r="24" spans="1:95" ht="15.75" customHeight="1">
      <c r="A24" s="1">
        <v>9</v>
      </c>
      <c r="B24" s="1"/>
      <c r="C24" s="1"/>
      <c r="D24" s="1" t="s">
        <v>57</v>
      </c>
      <c r="E24" s="2" t="s">
        <v>49</v>
      </c>
      <c r="F24" s="32" t="s">
        <v>61</v>
      </c>
      <c r="G24" s="2" t="s">
        <v>49</v>
      </c>
      <c r="H24" s="32" t="s">
        <v>61</v>
      </c>
      <c r="I24" s="1" t="s">
        <v>122</v>
      </c>
      <c r="J24" s="80" t="s">
        <v>123</v>
      </c>
      <c r="K24" s="80" t="s">
        <v>124</v>
      </c>
      <c r="L24" s="81" t="s">
        <v>125</v>
      </c>
      <c r="M24" s="81" t="s">
        <v>126</v>
      </c>
      <c r="N24" s="78">
        <v>1646026157</v>
      </c>
      <c r="O24" s="78">
        <v>164601001</v>
      </c>
      <c r="P24" s="81" t="s">
        <v>119</v>
      </c>
      <c r="Q24" s="81" t="s">
        <v>127</v>
      </c>
      <c r="R24" s="81" t="s">
        <v>120</v>
      </c>
      <c r="S24" s="2">
        <v>9</v>
      </c>
      <c r="T24" s="81"/>
      <c r="U24" s="2">
        <v>1</v>
      </c>
      <c r="V24" s="3">
        <v>14731.4</v>
      </c>
      <c r="W24" s="3">
        <v>12606.5</v>
      </c>
      <c r="X24" s="3">
        <v>7460.3</v>
      </c>
      <c r="Y24" s="3">
        <v>7460.3</v>
      </c>
      <c r="Z24" s="82">
        <v>207</v>
      </c>
      <c r="AA24" s="82">
        <v>545</v>
      </c>
      <c r="AB24" s="83" t="s">
        <v>114</v>
      </c>
      <c r="AC24" s="83" t="s">
        <v>118</v>
      </c>
      <c r="AD24" s="2">
        <v>1988</v>
      </c>
      <c r="AE24" s="2">
        <v>32</v>
      </c>
      <c r="AF24" s="2">
        <v>2014</v>
      </c>
      <c r="AG24" s="4">
        <f t="shared" si="0"/>
        <v>5064412.37</v>
      </c>
      <c r="AH24" s="4"/>
      <c r="AI24" s="4"/>
      <c r="AJ24" s="4"/>
      <c r="AK24" s="4"/>
      <c r="AL24" s="4">
        <v>2000</v>
      </c>
      <c r="AM24" s="4">
        <f t="shared" si="1"/>
        <v>49875.37</v>
      </c>
      <c r="AN24" s="5"/>
      <c r="AO24" s="4"/>
      <c r="AP24" s="5"/>
      <c r="AQ24" s="4"/>
      <c r="AR24" s="6">
        <v>1368</v>
      </c>
      <c r="AS24" s="4">
        <v>2142928</v>
      </c>
      <c r="AT24" s="6"/>
      <c r="AU24" s="4"/>
      <c r="AV24" s="6">
        <v>1836</v>
      </c>
      <c r="AW24" s="4">
        <v>2844609</v>
      </c>
      <c r="AX24" s="6"/>
      <c r="AY24" s="4"/>
      <c r="AZ24" s="7"/>
      <c r="BA24" s="4"/>
      <c r="BB24" s="6"/>
      <c r="BC24" s="4"/>
      <c r="BD24" s="6"/>
      <c r="BE24" s="4"/>
      <c r="BF24" s="6"/>
      <c r="BG24" s="8"/>
      <c r="BH24" s="6"/>
      <c r="BI24" s="8"/>
      <c r="BJ24" s="6"/>
      <c r="BK24" s="8"/>
      <c r="BL24" s="7"/>
      <c r="BM24" s="8"/>
      <c r="BN24" s="5"/>
      <c r="BO24" s="4"/>
      <c r="BP24" s="5"/>
      <c r="BQ24" s="4"/>
      <c r="BR24" s="6"/>
      <c r="BS24" s="8"/>
      <c r="BT24" s="31"/>
      <c r="BU24" s="4"/>
      <c r="BV24" s="7"/>
      <c r="BW24" s="8"/>
      <c r="BX24" s="7"/>
      <c r="BY24" s="8"/>
      <c r="BZ24" s="7"/>
      <c r="CA24" s="8"/>
      <c r="CB24" s="7"/>
      <c r="CC24" s="8"/>
      <c r="CD24" s="7"/>
      <c r="CE24" s="8"/>
      <c r="CF24" s="4"/>
      <c r="CG24" s="7"/>
      <c r="CH24" s="8"/>
      <c r="CI24" s="7"/>
      <c r="CJ24" s="9"/>
      <c r="CK24" s="10"/>
      <c r="CL24" s="8"/>
      <c r="CM24" s="6"/>
      <c r="CN24" s="7"/>
      <c r="CO24" s="6"/>
      <c r="CP24" s="7">
        <v>25000</v>
      </c>
      <c r="CQ24" s="30">
        <f t="shared" si="2"/>
        <v>4987537</v>
      </c>
    </row>
    <row r="25" spans="1:95" ht="15.75" customHeight="1">
      <c r="A25" s="1">
        <v>10</v>
      </c>
      <c r="B25" s="1"/>
      <c r="C25" s="1"/>
      <c r="D25" s="1" t="s">
        <v>58</v>
      </c>
      <c r="E25" s="2" t="s">
        <v>49</v>
      </c>
      <c r="F25" s="32" t="s">
        <v>61</v>
      </c>
      <c r="G25" s="2" t="s">
        <v>49</v>
      </c>
      <c r="H25" s="32" t="s">
        <v>61</v>
      </c>
      <c r="I25" s="1" t="s">
        <v>122</v>
      </c>
      <c r="J25" s="80" t="s">
        <v>123</v>
      </c>
      <c r="K25" s="80" t="s">
        <v>124</v>
      </c>
      <c r="L25" s="81" t="s">
        <v>125</v>
      </c>
      <c r="M25" s="81" t="s">
        <v>126</v>
      </c>
      <c r="N25" s="78">
        <v>1646026157</v>
      </c>
      <c r="O25" s="78">
        <v>164601001</v>
      </c>
      <c r="P25" s="81" t="s">
        <v>119</v>
      </c>
      <c r="Q25" s="81" t="s">
        <v>127</v>
      </c>
      <c r="R25" s="81" t="s">
        <v>120</v>
      </c>
      <c r="S25" s="2">
        <v>9</v>
      </c>
      <c r="T25" s="81"/>
      <c r="U25" s="2">
        <v>2</v>
      </c>
      <c r="V25" s="3">
        <v>6862.4</v>
      </c>
      <c r="W25" s="3">
        <v>5754.1</v>
      </c>
      <c r="X25" s="3">
        <v>3323.58</v>
      </c>
      <c r="Y25" s="3">
        <v>3323.58</v>
      </c>
      <c r="Z25" s="82">
        <v>109</v>
      </c>
      <c r="AA25" s="82">
        <v>247</v>
      </c>
      <c r="AB25" s="83" t="s">
        <v>117</v>
      </c>
      <c r="AC25" s="83" t="s">
        <v>118</v>
      </c>
      <c r="AD25" s="2">
        <v>1989</v>
      </c>
      <c r="AE25" s="2">
        <v>30</v>
      </c>
      <c r="AF25" s="2">
        <v>2014</v>
      </c>
      <c r="AG25" s="4">
        <f t="shared" si="0"/>
        <v>4999773.48</v>
      </c>
      <c r="AH25" s="4"/>
      <c r="AI25" s="4"/>
      <c r="AJ25" s="4"/>
      <c r="AK25" s="4"/>
      <c r="AL25" s="4">
        <v>3000</v>
      </c>
      <c r="AM25" s="4">
        <f t="shared" si="1"/>
        <v>49225.48</v>
      </c>
      <c r="AN25" s="5"/>
      <c r="AO25" s="4"/>
      <c r="AP25" s="5"/>
      <c r="AQ25" s="4"/>
      <c r="AR25" s="6">
        <v>702</v>
      </c>
      <c r="AS25" s="4">
        <v>1045224</v>
      </c>
      <c r="AT25" s="6"/>
      <c r="AU25" s="4"/>
      <c r="AV25" s="6">
        <v>918</v>
      </c>
      <c r="AW25" s="4">
        <v>1331724</v>
      </c>
      <c r="AX25" s="6"/>
      <c r="AY25" s="4"/>
      <c r="AZ25" s="7"/>
      <c r="BA25" s="4"/>
      <c r="BB25" s="6"/>
      <c r="BC25" s="4"/>
      <c r="BD25" s="6"/>
      <c r="BE25" s="4"/>
      <c r="BF25" s="6"/>
      <c r="BG25" s="8"/>
      <c r="BH25" s="6"/>
      <c r="BI25" s="8"/>
      <c r="BJ25" s="6"/>
      <c r="BK25" s="8"/>
      <c r="BL25" s="7"/>
      <c r="BM25" s="8"/>
      <c r="BN25" s="31"/>
      <c r="BO25" s="8"/>
      <c r="BP25" s="5"/>
      <c r="BQ25" s="4"/>
      <c r="BR25" s="6"/>
      <c r="BS25" s="8"/>
      <c r="BT25" s="31">
        <v>4821</v>
      </c>
      <c r="BU25" s="4">
        <v>2545600</v>
      </c>
      <c r="BV25" s="7"/>
      <c r="BW25" s="8"/>
      <c r="BX25" s="7"/>
      <c r="BY25" s="8"/>
      <c r="BZ25" s="7"/>
      <c r="CA25" s="8"/>
      <c r="CB25" s="7"/>
      <c r="CC25" s="8"/>
      <c r="CD25" s="7"/>
      <c r="CE25" s="8"/>
      <c r="CF25" s="4"/>
      <c r="CG25" s="7"/>
      <c r="CH25" s="8"/>
      <c r="CI25" s="7"/>
      <c r="CJ25" s="9"/>
      <c r="CK25" s="10"/>
      <c r="CL25" s="8"/>
      <c r="CM25" s="6"/>
      <c r="CN25" s="7"/>
      <c r="CO25" s="6"/>
      <c r="CP25" s="49">
        <v>25000</v>
      </c>
      <c r="CQ25" s="30">
        <f t="shared" si="2"/>
        <v>4922548</v>
      </c>
    </row>
    <row r="26" spans="1:95" ht="15.75" customHeight="1">
      <c r="A26" s="1">
        <v>11</v>
      </c>
      <c r="B26" s="1"/>
      <c r="C26" s="1"/>
      <c r="D26" s="1" t="s">
        <v>59</v>
      </c>
      <c r="E26" s="2" t="s">
        <v>49</v>
      </c>
      <c r="F26" s="32" t="s">
        <v>61</v>
      </c>
      <c r="G26" s="2" t="s">
        <v>49</v>
      </c>
      <c r="H26" s="32" t="s">
        <v>61</v>
      </c>
      <c r="I26" s="1" t="s">
        <v>122</v>
      </c>
      <c r="J26" s="80" t="s">
        <v>123</v>
      </c>
      <c r="K26" s="80" t="s">
        <v>124</v>
      </c>
      <c r="L26" s="81" t="s">
        <v>125</v>
      </c>
      <c r="M26" s="81" t="s">
        <v>126</v>
      </c>
      <c r="N26" s="78">
        <v>1646026157</v>
      </c>
      <c r="O26" s="78">
        <v>164601001</v>
      </c>
      <c r="P26" s="81" t="s">
        <v>119</v>
      </c>
      <c r="Q26" s="81" t="s">
        <v>127</v>
      </c>
      <c r="R26" s="81" t="s">
        <v>120</v>
      </c>
      <c r="S26" s="2">
        <v>5</v>
      </c>
      <c r="T26" s="81"/>
      <c r="U26" s="2">
        <v>1</v>
      </c>
      <c r="V26" s="3">
        <v>11478.4</v>
      </c>
      <c r="W26" s="3">
        <v>10303.5</v>
      </c>
      <c r="X26" s="3">
        <v>6016.5</v>
      </c>
      <c r="Y26" s="3">
        <v>6016.5</v>
      </c>
      <c r="Z26" s="82">
        <v>220</v>
      </c>
      <c r="AA26" s="82">
        <v>442</v>
      </c>
      <c r="AB26" s="83" t="s">
        <v>121</v>
      </c>
      <c r="AC26" s="83" t="s">
        <v>118</v>
      </c>
      <c r="AD26" s="2">
        <v>1988</v>
      </c>
      <c r="AE26" s="2">
        <v>30</v>
      </c>
      <c r="AF26" s="2">
        <v>2012</v>
      </c>
      <c r="AG26" s="4">
        <f t="shared" si="0"/>
        <v>9568243.76</v>
      </c>
      <c r="AH26" s="4"/>
      <c r="AI26" s="4"/>
      <c r="AJ26" s="4"/>
      <c r="AK26" s="4"/>
      <c r="AL26" s="4">
        <v>2000</v>
      </c>
      <c r="AM26" s="4">
        <f t="shared" si="1"/>
        <v>94467.76</v>
      </c>
      <c r="AN26" s="5"/>
      <c r="AO26" s="4"/>
      <c r="AP26" s="5"/>
      <c r="AQ26" s="4"/>
      <c r="AR26" s="6"/>
      <c r="AS26" s="4"/>
      <c r="AT26" s="6"/>
      <c r="AU26" s="4"/>
      <c r="AV26" s="6"/>
      <c r="AW26" s="4"/>
      <c r="AX26" s="6"/>
      <c r="AY26" s="4"/>
      <c r="AZ26" s="7"/>
      <c r="BA26" s="4"/>
      <c r="BB26" s="6"/>
      <c r="BC26" s="4"/>
      <c r="BD26" s="6"/>
      <c r="BE26" s="4"/>
      <c r="BF26" s="6"/>
      <c r="BG26" s="8"/>
      <c r="BH26" s="6"/>
      <c r="BI26" s="8"/>
      <c r="BJ26" s="6"/>
      <c r="BK26" s="8"/>
      <c r="BL26" s="7"/>
      <c r="BM26" s="8"/>
      <c r="BN26" s="5">
        <v>3744</v>
      </c>
      <c r="BO26" s="4">
        <v>6277776</v>
      </c>
      <c r="BP26" s="5"/>
      <c r="BQ26" s="4"/>
      <c r="BR26" s="6"/>
      <c r="BS26" s="8"/>
      <c r="BT26" s="31"/>
      <c r="BU26" s="4"/>
      <c r="BV26" s="7"/>
      <c r="BW26" s="8"/>
      <c r="BX26" s="7"/>
      <c r="BY26" s="8"/>
      <c r="BZ26" s="7"/>
      <c r="CA26" s="8"/>
      <c r="CB26" s="7"/>
      <c r="CC26" s="8"/>
      <c r="CD26" s="7">
        <v>6380</v>
      </c>
      <c r="CE26" s="8">
        <v>3169000</v>
      </c>
      <c r="CF26" s="4"/>
      <c r="CG26" s="7"/>
      <c r="CH26" s="8"/>
      <c r="CI26" s="7"/>
      <c r="CJ26" s="9"/>
      <c r="CK26" s="10"/>
      <c r="CL26" s="8"/>
      <c r="CM26" s="6"/>
      <c r="CN26" s="7"/>
      <c r="CO26" s="6"/>
      <c r="CP26" s="7">
        <v>25000</v>
      </c>
      <c r="CQ26" s="30">
        <f t="shared" si="2"/>
        <v>9446776</v>
      </c>
    </row>
    <row r="27" spans="1:95" ht="15.75" customHeight="1">
      <c r="A27" s="1">
        <v>12</v>
      </c>
      <c r="B27" s="32"/>
      <c r="C27" s="32"/>
      <c r="D27" s="1" t="s">
        <v>60</v>
      </c>
      <c r="E27" s="2" t="s">
        <v>49</v>
      </c>
      <c r="F27" s="32" t="s">
        <v>61</v>
      </c>
      <c r="G27" s="2" t="s">
        <v>49</v>
      </c>
      <c r="H27" s="32" t="s">
        <v>61</v>
      </c>
      <c r="I27" s="1" t="s">
        <v>122</v>
      </c>
      <c r="J27" s="80" t="s">
        <v>123</v>
      </c>
      <c r="K27" s="80" t="s">
        <v>124</v>
      </c>
      <c r="L27" s="81" t="s">
        <v>125</v>
      </c>
      <c r="M27" s="81" t="s">
        <v>126</v>
      </c>
      <c r="N27" s="78">
        <v>1646026157</v>
      </c>
      <c r="O27" s="78">
        <v>164601001</v>
      </c>
      <c r="P27" s="81" t="s">
        <v>119</v>
      </c>
      <c r="Q27" s="81" t="s">
        <v>127</v>
      </c>
      <c r="R27" s="81" t="s">
        <v>120</v>
      </c>
      <c r="S27" s="86">
        <v>5</v>
      </c>
      <c r="T27" s="87"/>
      <c r="U27" s="86">
        <v>1</v>
      </c>
      <c r="V27" s="88">
        <v>5043.1</v>
      </c>
      <c r="W27" s="88">
        <v>5043.1</v>
      </c>
      <c r="X27" s="88">
        <v>5043.1</v>
      </c>
      <c r="Y27" s="88">
        <v>5043.1</v>
      </c>
      <c r="Z27" s="89">
        <v>86</v>
      </c>
      <c r="AA27" s="89">
        <v>237</v>
      </c>
      <c r="AB27" s="83" t="s">
        <v>117</v>
      </c>
      <c r="AC27" s="83" t="s">
        <v>118</v>
      </c>
      <c r="AD27" s="86">
        <v>1996</v>
      </c>
      <c r="AE27" s="86">
        <v>29</v>
      </c>
      <c r="AF27" s="86">
        <v>1996</v>
      </c>
      <c r="AG27" s="4">
        <f t="shared" si="0"/>
        <v>9859433.12</v>
      </c>
      <c r="AH27" s="33"/>
      <c r="AI27" s="33"/>
      <c r="AJ27" s="33"/>
      <c r="AK27" s="33"/>
      <c r="AL27" s="4">
        <v>5000</v>
      </c>
      <c r="AM27" s="4">
        <f t="shared" si="1"/>
        <v>97321.12</v>
      </c>
      <c r="AN27" s="34"/>
      <c r="AO27" s="33"/>
      <c r="AP27" s="34"/>
      <c r="AQ27" s="33"/>
      <c r="AR27" s="35">
        <v>874</v>
      </c>
      <c r="AS27" s="33">
        <v>1182322</v>
      </c>
      <c r="AT27" s="35">
        <v>933</v>
      </c>
      <c r="AU27" s="33">
        <v>1601708</v>
      </c>
      <c r="AV27" s="35">
        <v>806</v>
      </c>
      <c r="AW27" s="33">
        <v>1259204</v>
      </c>
      <c r="AX27" s="35"/>
      <c r="AY27" s="33"/>
      <c r="AZ27" s="36"/>
      <c r="BA27" s="33"/>
      <c r="BB27" s="35"/>
      <c r="BC27" s="33"/>
      <c r="BD27" s="35"/>
      <c r="BE27" s="33"/>
      <c r="BF27" s="35"/>
      <c r="BG27" s="37"/>
      <c r="BH27" s="35"/>
      <c r="BI27" s="37"/>
      <c r="BJ27" s="35"/>
      <c r="BK27" s="37"/>
      <c r="BL27" s="36"/>
      <c r="BM27" s="37"/>
      <c r="BN27" s="38">
        <v>1338</v>
      </c>
      <c r="BO27" s="37">
        <v>2429189</v>
      </c>
      <c r="BP27" s="36"/>
      <c r="BQ27" s="37"/>
      <c r="BR27" s="35"/>
      <c r="BS27" s="37"/>
      <c r="BT27" s="38">
        <v>2259</v>
      </c>
      <c r="BU27" s="33">
        <v>3259689</v>
      </c>
      <c r="BV27" s="36"/>
      <c r="BW27" s="37"/>
      <c r="BX27" s="36"/>
      <c r="BY27" s="37"/>
      <c r="BZ27" s="36"/>
      <c r="CA27" s="37"/>
      <c r="CB27" s="36"/>
      <c r="CC27" s="37"/>
      <c r="CD27" s="36"/>
      <c r="CE27" s="37"/>
      <c r="CF27" s="33"/>
      <c r="CG27" s="36"/>
      <c r="CH27" s="37"/>
      <c r="CI27" s="36"/>
      <c r="CJ27" s="39"/>
      <c r="CK27" s="40"/>
      <c r="CL27" s="37"/>
      <c r="CM27" s="35"/>
      <c r="CN27" s="36"/>
      <c r="CO27" s="35"/>
      <c r="CP27" s="49">
        <v>25000</v>
      </c>
      <c r="CQ27" s="30">
        <f t="shared" si="2"/>
        <v>9732112</v>
      </c>
    </row>
    <row r="28" spans="1:95" ht="15.75" customHeight="1">
      <c r="A28" s="1">
        <v>13</v>
      </c>
      <c r="B28" s="1"/>
      <c r="C28" s="1"/>
      <c r="D28" s="1" t="s">
        <v>70</v>
      </c>
      <c r="E28" s="2" t="s">
        <v>49</v>
      </c>
      <c r="F28" s="32" t="s">
        <v>61</v>
      </c>
      <c r="G28" s="2" t="s">
        <v>49</v>
      </c>
      <c r="H28" s="32" t="s">
        <v>61</v>
      </c>
      <c r="I28" s="1" t="s">
        <v>122</v>
      </c>
      <c r="J28" s="80" t="s">
        <v>123</v>
      </c>
      <c r="K28" s="80" t="s">
        <v>124</v>
      </c>
      <c r="L28" s="81" t="s">
        <v>125</v>
      </c>
      <c r="M28" s="81" t="s">
        <v>126</v>
      </c>
      <c r="N28" s="78">
        <v>1646026157</v>
      </c>
      <c r="O28" s="78">
        <v>164601001</v>
      </c>
      <c r="P28" s="81" t="s">
        <v>119</v>
      </c>
      <c r="Q28" s="81" t="s">
        <v>127</v>
      </c>
      <c r="R28" s="81" t="s">
        <v>120</v>
      </c>
      <c r="S28" s="2">
        <v>2</v>
      </c>
      <c r="T28" s="81"/>
      <c r="U28" s="2">
        <v>2</v>
      </c>
      <c r="V28" s="3">
        <v>270</v>
      </c>
      <c r="W28" s="3">
        <v>245</v>
      </c>
      <c r="X28" s="3">
        <v>183</v>
      </c>
      <c r="Y28" s="3">
        <v>183</v>
      </c>
      <c r="Z28" s="82">
        <v>4</v>
      </c>
      <c r="AA28" s="82">
        <v>11</v>
      </c>
      <c r="AB28" s="90" t="s">
        <v>121</v>
      </c>
      <c r="AC28" s="83" t="s">
        <v>128</v>
      </c>
      <c r="AD28" s="2">
        <v>1964</v>
      </c>
      <c r="AE28" s="2">
        <v>33</v>
      </c>
      <c r="AF28" s="2">
        <v>2001</v>
      </c>
      <c r="AG28" s="4">
        <f t="shared" si="0"/>
        <v>631359.52</v>
      </c>
      <c r="AH28" s="4"/>
      <c r="AI28" s="4"/>
      <c r="AJ28" s="4"/>
      <c r="AK28" s="4"/>
      <c r="AL28" s="4">
        <f>CQ28*0.03</f>
        <v>17491.14</v>
      </c>
      <c r="AM28" s="4">
        <f t="shared" si="1"/>
        <v>5830.38</v>
      </c>
      <c r="AN28" s="5"/>
      <c r="AO28" s="4"/>
      <c r="AP28" s="5"/>
      <c r="AQ28" s="4"/>
      <c r="AR28" s="6"/>
      <c r="AS28" s="4"/>
      <c r="AT28" s="6"/>
      <c r="AU28" s="4"/>
      <c r="AV28" s="6"/>
      <c r="AW28" s="4"/>
      <c r="AX28" s="6"/>
      <c r="AY28" s="4"/>
      <c r="AZ28" s="7"/>
      <c r="BA28" s="4"/>
      <c r="BB28" s="6"/>
      <c r="BC28" s="4"/>
      <c r="BD28" s="6"/>
      <c r="BE28" s="4"/>
      <c r="BF28" s="6"/>
      <c r="BG28" s="8"/>
      <c r="BH28" s="6"/>
      <c r="BI28" s="8"/>
      <c r="BJ28" s="6"/>
      <c r="BK28" s="8"/>
      <c r="BL28" s="7"/>
      <c r="BM28" s="8"/>
      <c r="BN28" s="31">
        <v>258</v>
      </c>
      <c r="BO28" s="8">
        <v>583038</v>
      </c>
      <c r="BP28" s="7"/>
      <c r="BQ28" s="8"/>
      <c r="BR28" s="6"/>
      <c r="BS28" s="8"/>
      <c r="BT28" s="7"/>
      <c r="BU28" s="4"/>
      <c r="BV28" s="7"/>
      <c r="BW28" s="8"/>
      <c r="BX28" s="7"/>
      <c r="BY28" s="8"/>
      <c r="BZ28" s="7"/>
      <c r="CA28" s="8"/>
      <c r="CB28" s="7"/>
      <c r="CC28" s="8"/>
      <c r="CD28" s="7"/>
      <c r="CE28" s="8"/>
      <c r="CF28" s="4"/>
      <c r="CG28" s="7"/>
      <c r="CH28" s="8"/>
      <c r="CI28" s="7"/>
      <c r="CJ28" s="9"/>
      <c r="CK28" s="10"/>
      <c r="CL28" s="8"/>
      <c r="CM28" s="6"/>
      <c r="CN28" s="7"/>
      <c r="CO28" s="6"/>
      <c r="CP28" s="7">
        <v>25000</v>
      </c>
      <c r="CQ28" s="30">
        <f t="shared" si="2"/>
        <v>583038</v>
      </c>
    </row>
    <row r="29" spans="1:95" ht="25.5">
      <c r="A29" s="1">
        <v>14</v>
      </c>
      <c r="B29" s="1"/>
      <c r="C29" s="1"/>
      <c r="D29" s="1" t="s">
        <v>75</v>
      </c>
      <c r="E29" s="2" t="s">
        <v>49</v>
      </c>
      <c r="F29" s="32" t="s">
        <v>61</v>
      </c>
      <c r="G29" s="2" t="s">
        <v>49</v>
      </c>
      <c r="H29" s="32" t="s">
        <v>61</v>
      </c>
      <c r="I29" s="1" t="s">
        <v>122</v>
      </c>
      <c r="J29" s="80" t="s">
        <v>123</v>
      </c>
      <c r="K29" s="80" t="s">
        <v>124</v>
      </c>
      <c r="L29" s="81" t="s">
        <v>125</v>
      </c>
      <c r="M29" s="81" t="s">
        <v>126</v>
      </c>
      <c r="N29" s="78">
        <v>1646026157</v>
      </c>
      <c r="O29" s="78">
        <v>164601001</v>
      </c>
      <c r="P29" s="81" t="s">
        <v>119</v>
      </c>
      <c r="Q29" s="81" t="s">
        <v>127</v>
      </c>
      <c r="R29" s="81" t="s">
        <v>120</v>
      </c>
      <c r="S29" s="2">
        <v>3</v>
      </c>
      <c r="T29" s="81"/>
      <c r="U29" s="2">
        <v>1</v>
      </c>
      <c r="V29" s="3">
        <v>790.8</v>
      </c>
      <c r="W29" s="3">
        <v>790.8</v>
      </c>
      <c r="X29" s="3">
        <v>661.96</v>
      </c>
      <c r="Y29" s="3">
        <v>489.6</v>
      </c>
      <c r="Z29" s="82">
        <v>12</v>
      </c>
      <c r="AA29" s="82">
        <v>34</v>
      </c>
      <c r="AB29" s="90" t="s">
        <v>117</v>
      </c>
      <c r="AC29" s="83" t="s">
        <v>118</v>
      </c>
      <c r="AD29" s="2">
        <v>1988</v>
      </c>
      <c r="AE29" s="2">
        <v>30</v>
      </c>
      <c r="AF29" s="2">
        <v>1990</v>
      </c>
      <c r="AG29" s="4">
        <f t="shared" si="0"/>
        <v>3346902.79</v>
      </c>
      <c r="AH29" s="4"/>
      <c r="AI29" s="4"/>
      <c r="AJ29" s="4"/>
      <c r="AK29" s="4"/>
      <c r="AL29" s="4">
        <v>37000</v>
      </c>
      <c r="AM29" s="4">
        <f t="shared" si="1"/>
        <v>32523.79</v>
      </c>
      <c r="AN29" s="5"/>
      <c r="AO29" s="4"/>
      <c r="AP29" s="5"/>
      <c r="AQ29" s="4"/>
      <c r="AR29" s="6">
        <v>217</v>
      </c>
      <c r="AS29" s="4">
        <v>312000</v>
      </c>
      <c r="AT29" s="6"/>
      <c r="AU29" s="4"/>
      <c r="AV29" s="6">
        <v>150</v>
      </c>
      <c r="AW29" s="4">
        <v>309375</v>
      </c>
      <c r="AX29" s="6"/>
      <c r="AY29" s="4"/>
      <c r="AZ29" s="7">
        <v>870</v>
      </c>
      <c r="BA29" s="4">
        <v>301890</v>
      </c>
      <c r="BB29" s="6"/>
      <c r="BC29" s="4"/>
      <c r="BD29" s="6"/>
      <c r="BE29" s="4"/>
      <c r="BF29" s="6"/>
      <c r="BG29" s="8"/>
      <c r="BH29" s="6"/>
      <c r="BI29" s="8"/>
      <c r="BJ29" s="6"/>
      <c r="BK29" s="8"/>
      <c r="BL29" s="7"/>
      <c r="BM29" s="8"/>
      <c r="BN29" s="31">
        <v>336</v>
      </c>
      <c r="BO29" s="8">
        <v>1022314</v>
      </c>
      <c r="BP29" s="7"/>
      <c r="BQ29" s="8"/>
      <c r="BR29" s="6"/>
      <c r="BS29" s="8"/>
      <c r="BT29" s="7">
        <v>800</v>
      </c>
      <c r="BU29" s="4">
        <v>1056800</v>
      </c>
      <c r="BV29" s="7"/>
      <c r="BW29" s="8"/>
      <c r="BX29" s="7"/>
      <c r="BY29" s="8"/>
      <c r="BZ29" s="7"/>
      <c r="CA29" s="8"/>
      <c r="CB29" s="7"/>
      <c r="CC29" s="8"/>
      <c r="CD29" s="7">
        <v>178</v>
      </c>
      <c r="CE29" s="8">
        <v>250000</v>
      </c>
      <c r="CF29" s="4"/>
      <c r="CG29" s="7"/>
      <c r="CH29" s="8"/>
      <c r="CI29" s="7"/>
      <c r="CJ29" s="9"/>
      <c r="CK29" s="10"/>
      <c r="CL29" s="8"/>
      <c r="CM29" s="6"/>
      <c r="CN29" s="7"/>
      <c r="CO29" s="6"/>
      <c r="CP29" s="49">
        <v>25000</v>
      </c>
      <c r="CQ29" s="30">
        <f t="shared" si="2"/>
        <v>3252379</v>
      </c>
    </row>
    <row r="30" spans="1:95" ht="25.5">
      <c r="A30" s="1">
        <v>15</v>
      </c>
      <c r="B30" s="1"/>
      <c r="C30" s="1"/>
      <c r="D30" s="1" t="s">
        <v>76</v>
      </c>
      <c r="E30" s="2" t="s">
        <v>49</v>
      </c>
      <c r="F30" s="32" t="s">
        <v>61</v>
      </c>
      <c r="G30" s="2" t="s">
        <v>49</v>
      </c>
      <c r="H30" s="32" t="s">
        <v>61</v>
      </c>
      <c r="I30" s="1" t="s">
        <v>122</v>
      </c>
      <c r="J30" s="80" t="s">
        <v>123</v>
      </c>
      <c r="K30" s="80" t="s">
        <v>124</v>
      </c>
      <c r="L30" s="81" t="s">
        <v>125</v>
      </c>
      <c r="M30" s="81" t="s">
        <v>126</v>
      </c>
      <c r="N30" s="78">
        <v>1646026157</v>
      </c>
      <c r="O30" s="78">
        <v>164601001</v>
      </c>
      <c r="P30" s="81" t="s">
        <v>119</v>
      </c>
      <c r="Q30" s="81" t="s">
        <v>127</v>
      </c>
      <c r="R30" s="81" t="s">
        <v>120</v>
      </c>
      <c r="S30" s="2">
        <v>2</v>
      </c>
      <c r="T30" s="81"/>
      <c r="U30" s="2"/>
      <c r="V30" s="3">
        <v>268</v>
      </c>
      <c r="W30" s="3">
        <v>268</v>
      </c>
      <c r="X30" s="3">
        <v>173.9</v>
      </c>
      <c r="Y30" s="3">
        <v>173.9</v>
      </c>
      <c r="Z30" s="82">
        <v>4</v>
      </c>
      <c r="AA30" s="82">
        <v>7</v>
      </c>
      <c r="AB30" s="90" t="s">
        <v>157</v>
      </c>
      <c r="AC30" s="83" t="s">
        <v>118</v>
      </c>
      <c r="AD30" s="2">
        <v>1980</v>
      </c>
      <c r="AE30" s="2">
        <v>40</v>
      </c>
      <c r="AF30" s="2">
        <v>1999</v>
      </c>
      <c r="AG30" s="4">
        <f t="shared" si="0"/>
        <v>2421248.83</v>
      </c>
      <c r="AH30" s="4"/>
      <c r="AI30" s="4"/>
      <c r="AJ30" s="4"/>
      <c r="AK30" s="4"/>
      <c r="AL30" s="4">
        <v>6000</v>
      </c>
      <c r="AM30" s="4">
        <f t="shared" si="1"/>
        <v>23665.83</v>
      </c>
      <c r="AN30" s="5"/>
      <c r="AO30" s="4"/>
      <c r="AP30" s="5"/>
      <c r="AQ30" s="4"/>
      <c r="AR30" s="6">
        <v>45</v>
      </c>
      <c r="AS30" s="4">
        <v>122866</v>
      </c>
      <c r="AT30" s="6">
        <v>82</v>
      </c>
      <c r="AU30" s="4">
        <v>239260</v>
      </c>
      <c r="AV30" s="6">
        <v>39</v>
      </c>
      <c r="AW30" s="4">
        <v>95407</v>
      </c>
      <c r="AX30" s="6"/>
      <c r="AY30" s="4"/>
      <c r="AZ30" s="7"/>
      <c r="BA30" s="4"/>
      <c r="BB30" s="6"/>
      <c r="BC30" s="4"/>
      <c r="BD30" s="6"/>
      <c r="BE30" s="4"/>
      <c r="BF30" s="6"/>
      <c r="BG30" s="8"/>
      <c r="BH30" s="6"/>
      <c r="BI30" s="8"/>
      <c r="BJ30" s="6"/>
      <c r="BK30" s="8"/>
      <c r="BL30" s="7"/>
      <c r="BM30" s="8"/>
      <c r="BN30" s="31">
        <v>233</v>
      </c>
      <c r="BO30" s="8">
        <v>642680</v>
      </c>
      <c r="BP30" s="7"/>
      <c r="BQ30" s="8"/>
      <c r="BR30" s="6"/>
      <c r="BS30" s="8"/>
      <c r="BT30" s="7">
        <v>458</v>
      </c>
      <c r="BU30" s="4">
        <v>1266370</v>
      </c>
      <c r="BV30" s="7"/>
      <c r="BW30" s="8"/>
      <c r="BX30" s="7"/>
      <c r="BY30" s="8"/>
      <c r="BZ30" s="7"/>
      <c r="CA30" s="8"/>
      <c r="CB30" s="7"/>
      <c r="CC30" s="8"/>
      <c r="CD30" s="7"/>
      <c r="CE30" s="8"/>
      <c r="CF30" s="4"/>
      <c r="CG30" s="7"/>
      <c r="CH30" s="8"/>
      <c r="CI30" s="7"/>
      <c r="CJ30" s="9"/>
      <c r="CK30" s="10"/>
      <c r="CL30" s="8"/>
      <c r="CM30" s="6"/>
      <c r="CN30" s="7"/>
      <c r="CO30" s="6"/>
      <c r="CP30" s="49">
        <v>25000</v>
      </c>
      <c r="CQ30" s="30">
        <f t="shared" si="2"/>
        <v>2366583</v>
      </c>
    </row>
    <row r="31" spans="1:95" ht="27" customHeight="1">
      <c r="A31" s="1">
        <v>16</v>
      </c>
      <c r="B31" s="1"/>
      <c r="C31" s="1"/>
      <c r="D31" s="1" t="s">
        <v>62</v>
      </c>
      <c r="E31" s="2" t="s">
        <v>63</v>
      </c>
      <c r="F31" s="1" t="s">
        <v>64</v>
      </c>
      <c r="G31" s="2" t="s">
        <v>49</v>
      </c>
      <c r="H31" s="51" t="s">
        <v>50</v>
      </c>
      <c r="I31" s="1" t="s">
        <v>107</v>
      </c>
      <c r="J31" s="80" t="s">
        <v>108</v>
      </c>
      <c r="K31" s="1" t="s">
        <v>109</v>
      </c>
      <c r="L31" s="81" t="s">
        <v>110</v>
      </c>
      <c r="M31" s="81"/>
      <c r="N31" s="78">
        <v>1646027961</v>
      </c>
      <c r="O31" s="78">
        <v>164601001</v>
      </c>
      <c r="P31" s="81" t="s">
        <v>111</v>
      </c>
      <c r="Q31" s="81" t="s">
        <v>112</v>
      </c>
      <c r="R31" s="81" t="s">
        <v>113</v>
      </c>
      <c r="S31" s="2">
        <v>2</v>
      </c>
      <c r="T31" s="81"/>
      <c r="U31" s="2">
        <v>3</v>
      </c>
      <c r="V31" s="3">
        <v>634.5</v>
      </c>
      <c r="W31" s="3">
        <v>634.5</v>
      </c>
      <c r="X31" s="3">
        <v>634.5</v>
      </c>
      <c r="Y31" s="3">
        <v>634.5</v>
      </c>
      <c r="Z31" s="82">
        <v>16</v>
      </c>
      <c r="AA31" s="82">
        <v>23</v>
      </c>
      <c r="AB31" s="83" t="s">
        <v>130</v>
      </c>
      <c r="AC31" s="83" t="s">
        <v>131</v>
      </c>
      <c r="AD31" s="2">
        <v>1963</v>
      </c>
      <c r="AE31" s="2">
        <v>40</v>
      </c>
      <c r="AF31" s="2">
        <v>2008</v>
      </c>
      <c r="AG31" s="4">
        <f>AL31+AM31+CP31+CQ31</f>
        <v>517469.23</v>
      </c>
      <c r="AH31" s="4"/>
      <c r="AI31" s="4"/>
      <c r="AJ31" s="4"/>
      <c r="AK31" s="4"/>
      <c r="AL31" s="4">
        <v>3000</v>
      </c>
      <c r="AM31" s="4">
        <f>CQ31*0.01</f>
        <v>4846.2300000000005</v>
      </c>
      <c r="AN31" s="5"/>
      <c r="AO31" s="4"/>
      <c r="AP31" s="5"/>
      <c r="AQ31" s="4"/>
      <c r="AR31" s="6">
        <v>80</v>
      </c>
      <c r="AS31" s="4">
        <v>106716</v>
      </c>
      <c r="AT31" s="6"/>
      <c r="AU31" s="4"/>
      <c r="AV31" s="6">
        <v>134</v>
      </c>
      <c r="AW31" s="4">
        <v>245320</v>
      </c>
      <c r="AX31" s="6"/>
      <c r="AY31" s="4"/>
      <c r="AZ31" s="7"/>
      <c r="BA31" s="4"/>
      <c r="BB31" s="6"/>
      <c r="BC31" s="4"/>
      <c r="BD31" s="6"/>
      <c r="BE31" s="4"/>
      <c r="BF31" s="6"/>
      <c r="BG31" s="8"/>
      <c r="BH31" s="6"/>
      <c r="BI31" s="8"/>
      <c r="BJ31" s="6"/>
      <c r="BK31" s="8"/>
      <c r="BL31" s="7"/>
      <c r="BM31" s="8"/>
      <c r="BN31" s="7"/>
      <c r="BO31" s="8"/>
      <c r="BP31" s="7"/>
      <c r="BQ31" s="8"/>
      <c r="BR31" s="6"/>
      <c r="BS31" s="8"/>
      <c r="BT31" s="7"/>
      <c r="BU31" s="4"/>
      <c r="BV31" s="7"/>
      <c r="BW31" s="8"/>
      <c r="BX31" s="7"/>
      <c r="BY31" s="8"/>
      <c r="BZ31" s="7"/>
      <c r="CA31" s="8"/>
      <c r="CB31" s="7"/>
      <c r="CC31" s="8"/>
      <c r="CD31" s="7">
        <v>634.5</v>
      </c>
      <c r="CE31" s="8">
        <v>132587</v>
      </c>
      <c r="CF31" s="4"/>
      <c r="CG31" s="7"/>
      <c r="CH31" s="8"/>
      <c r="CI31" s="7"/>
      <c r="CJ31" s="9"/>
      <c r="CK31" s="10"/>
      <c r="CL31" s="8"/>
      <c r="CM31" s="6"/>
      <c r="CN31" s="7"/>
      <c r="CO31" s="6"/>
      <c r="CP31" s="7">
        <v>25000</v>
      </c>
      <c r="CQ31" s="30">
        <f>CN31+CL31+CJ31+CH31+CE31+CC31+CA31+BY31+BW31+BU31+BS31+BQ31+BO31+BM31+BK31+BI31+BG31+BE31+BC31+BA31+AY31+AW31+AS31+AQ31+AO31+AU31</f>
        <v>484623</v>
      </c>
    </row>
    <row r="32" spans="1:95" ht="27" customHeight="1">
      <c r="A32" s="1">
        <v>17</v>
      </c>
      <c r="B32" s="1"/>
      <c r="C32" s="1"/>
      <c r="D32" s="1" t="s">
        <v>65</v>
      </c>
      <c r="E32" s="2" t="s">
        <v>63</v>
      </c>
      <c r="F32" s="1" t="s">
        <v>64</v>
      </c>
      <c r="G32" s="2" t="s">
        <v>49</v>
      </c>
      <c r="H32" s="51" t="s">
        <v>50</v>
      </c>
      <c r="I32" s="1" t="s">
        <v>107</v>
      </c>
      <c r="J32" s="80" t="s">
        <v>108</v>
      </c>
      <c r="K32" s="1" t="s">
        <v>109</v>
      </c>
      <c r="L32" s="81" t="s">
        <v>110</v>
      </c>
      <c r="M32" s="81"/>
      <c r="N32" s="78">
        <v>1646027961</v>
      </c>
      <c r="O32" s="78">
        <v>164601001</v>
      </c>
      <c r="P32" s="81" t="s">
        <v>111</v>
      </c>
      <c r="Q32" s="81" t="s">
        <v>112</v>
      </c>
      <c r="R32" s="81" t="s">
        <v>113</v>
      </c>
      <c r="S32" s="2">
        <v>2</v>
      </c>
      <c r="T32" s="81"/>
      <c r="U32" s="2">
        <v>3</v>
      </c>
      <c r="V32" s="3">
        <v>369.1</v>
      </c>
      <c r="W32" s="3">
        <v>369.1</v>
      </c>
      <c r="X32" s="3">
        <v>369.1</v>
      </c>
      <c r="Y32" s="3">
        <v>369.1</v>
      </c>
      <c r="Z32" s="82">
        <v>8</v>
      </c>
      <c r="AA32" s="82">
        <v>14</v>
      </c>
      <c r="AB32" s="83" t="s">
        <v>130</v>
      </c>
      <c r="AC32" s="83" t="s">
        <v>132</v>
      </c>
      <c r="AD32" s="2">
        <v>1969</v>
      </c>
      <c r="AE32" s="2">
        <v>37</v>
      </c>
      <c r="AF32" s="2">
        <v>2008</v>
      </c>
      <c r="AG32" s="4">
        <f>AL32+AM32+CP32+CQ32</f>
        <v>671111.44</v>
      </c>
      <c r="AH32" s="4"/>
      <c r="AI32" s="4"/>
      <c r="AJ32" s="4"/>
      <c r="AK32" s="4"/>
      <c r="AL32" s="4">
        <f>CQ32*0.03</f>
        <v>18637.829999999998</v>
      </c>
      <c r="AM32" s="4">
        <f>CQ32*0.01</f>
        <v>6212.610000000001</v>
      </c>
      <c r="AN32" s="5"/>
      <c r="AO32" s="4"/>
      <c r="AP32" s="5"/>
      <c r="AQ32" s="4"/>
      <c r="AR32" s="6"/>
      <c r="AS32" s="4"/>
      <c r="AT32" s="6"/>
      <c r="AU32" s="4"/>
      <c r="AV32" s="6"/>
      <c r="AW32" s="4"/>
      <c r="AX32" s="6"/>
      <c r="AY32" s="4"/>
      <c r="AZ32" s="7"/>
      <c r="BA32" s="4"/>
      <c r="BB32" s="6"/>
      <c r="BC32" s="4"/>
      <c r="BD32" s="6"/>
      <c r="BE32" s="4"/>
      <c r="BF32" s="6"/>
      <c r="BG32" s="8"/>
      <c r="BH32" s="6"/>
      <c r="BI32" s="8"/>
      <c r="BJ32" s="6"/>
      <c r="BK32" s="8"/>
      <c r="BL32" s="7"/>
      <c r="BM32" s="8"/>
      <c r="BN32" s="7">
        <v>342</v>
      </c>
      <c r="BO32" s="8">
        <v>549115</v>
      </c>
      <c r="BP32" s="7"/>
      <c r="BQ32" s="8"/>
      <c r="BR32" s="6"/>
      <c r="BS32" s="8"/>
      <c r="BT32" s="7"/>
      <c r="BU32" s="4"/>
      <c r="BV32" s="7"/>
      <c r="BW32" s="8"/>
      <c r="BX32" s="7"/>
      <c r="BY32" s="8"/>
      <c r="BZ32" s="7"/>
      <c r="CA32" s="8"/>
      <c r="CB32" s="7"/>
      <c r="CC32" s="8"/>
      <c r="CD32" s="3">
        <v>369.1</v>
      </c>
      <c r="CE32" s="8">
        <v>72146</v>
      </c>
      <c r="CF32" s="4"/>
      <c r="CG32" s="7"/>
      <c r="CH32" s="8"/>
      <c r="CI32" s="7"/>
      <c r="CJ32" s="9"/>
      <c r="CK32" s="10"/>
      <c r="CL32" s="8"/>
      <c r="CM32" s="6"/>
      <c r="CN32" s="7"/>
      <c r="CO32" s="6"/>
      <c r="CP32" s="49">
        <v>25000</v>
      </c>
      <c r="CQ32" s="30">
        <f>CN32+CL32+CJ32+CH32+CE32+CC32+CA32+BY32+BW32+BU32+BS32+BQ32+BO32+BM32+BK32+BI32+BG32+BE32+BC32+BA32+AY32+AW32+AS32+AQ32+AO32+AU32</f>
        <v>621261</v>
      </c>
    </row>
    <row r="33" spans="1:95" ht="27" customHeight="1">
      <c r="A33" s="1">
        <v>18</v>
      </c>
      <c r="B33" s="1"/>
      <c r="C33" s="1"/>
      <c r="D33" s="1" t="s">
        <v>67</v>
      </c>
      <c r="E33" s="2" t="s">
        <v>63</v>
      </c>
      <c r="F33" s="1" t="s">
        <v>68</v>
      </c>
      <c r="G33" s="2" t="s">
        <v>63</v>
      </c>
      <c r="H33" s="1" t="s">
        <v>68</v>
      </c>
      <c r="I33" s="1" t="s">
        <v>129</v>
      </c>
      <c r="J33" s="80" t="s">
        <v>108</v>
      </c>
      <c r="K33" s="80" t="s">
        <v>142</v>
      </c>
      <c r="L33" s="81" t="s">
        <v>143</v>
      </c>
      <c r="M33" s="81"/>
      <c r="N33" s="78">
        <v>1646024230</v>
      </c>
      <c r="O33" s="78">
        <v>164601001</v>
      </c>
      <c r="P33" s="81" t="s">
        <v>144</v>
      </c>
      <c r="Q33" s="81" t="s">
        <v>145</v>
      </c>
      <c r="R33" s="91" t="s">
        <v>146</v>
      </c>
      <c r="S33" s="2">
        <v>3</v>
      </c>
      <c r="T33" s="81" t="s">
        <v>147</v>
      </c>
      <c r="U33" s="2">
        <v>1</v>
      </c>
      <c r="V33" s="3">
        <v>2860.4</v>
      </c>
      <c r="W33" s="3">
        <v>2860.4</v>
      </c>
      <c r="X33" s="3">
        <v>2707.6</v>
      </c>
      <c r="Y33" s="3">
        <v>2509.7</v>
      </c>
      <c r="Z33" s="82">
        <v>45</v>
      </c>
      <c r="AA33" s="82">
        <v>95</v>
      </c>
      <c r="AB33" s="83" t="s">
        <v>121</v>
      </c>
      <c r="AC33" s="83" t="s">
        <v>118</v>
      </c>
      <c r="AD33" s="2">
        <v>1994</v>
      </c>
      <c r="AE33" s="2">
        <v>35</v>
      </c>
      <c r="AF33" s="2">
        <v>1994</v>
      </c>
      <c r="AG33" s="4">
        <f>AL33+AM33+CP33+CQ33</f>
        <v>5974806.62</v>
      </c>
      <c r="AH33" s="4"/>
      <c r="AI33" s="4"/>
      <c r="AJ33" s="4"/>
      <c r="AK33" s="4"/>
      <c r="AL33" s="4">
        <v>57000</v>
      </c>
      <c r="AM33" s="4">
        <f>CQ33*0.01</f>
        <v>58344.62</v>
      </c>
      <c r="AN33" s="5">
        <v>1188</v>
      </c>
      <c r="AO33" s="4">
        <v>2616584</v>
      </c>
      <c r="AP33" s="5"/>
      <c r="AQ33" s="4"/>
      <c r="AR33" s="6">
        <v>328</v>
      </c>
      <c r="AS33" s="4">
        <v>616790</v>
      </c>
      <c r="AT33" s="6">
        <v>659</v>
      </c>
      <c r="AU33" s="4">
        <v>1001088</v>
      </c>
      <c r="AV33" s="6"/>
      <c r="AW33" s="4"/>
      <c r="AX33" s="6"/>
      <c r="AY33" s="4"/>
      <c r="AZ33" s="7"/>
      <c r="BA33" s="4"/>
      <c r="BB33" s="6"/>
      <c r="BC33" s="4"/>
      <c r="BD33" s="6"/>
      <c r="BE33" s="4"/>
      <c r="BF33" s="6"/>
      <c r="BG33" s="8"/>
      <c r="BH33" s="6"/>
      <c r="BI33" s="8"/>
      <c r="BJ33" s="6"/>
      <c r="BK33" s="8"/>
      <c r="BL33" s="7"/>
      <c r="BM33" s="8"/>
      <c r="BN33" s="31">
        <v>1540</v>
      </c>
      <c r="BO33" s="58">
        <v>1600000</v>
      </c>
      <c r="BP33" s="7"/>
      <c r="BQ33" s="8"/>
      <c r="BR33" s="6"/>
      <c r="BS33" s="8"/>
      <c r="BT33" s="7"/>
      <c r="BU33" s="4"/>
      <c r="BV33" s="7"/>
      <c r="BW33" s="8"/>
      <c r="BX33" s="7"/>
      <c r="BY33" s="8"/>
      <c r="BZ33" s="7"/>
      <c r="CA33" s="8"/>
      <c r="CB33" s="7"/>
      <c r="CC33" s="8"/>
      <c r="CD33" s="7"/>
      <c r="CE33" s="8"/>
      <c r="CF33" s="4"/>
      <c r="CG33" s="7"/>
      <c r="CH33" s="8"/>
      <c r="CI33" s="7"/>
      <c r="CJ33" s="9"/>
      <c r="CK33" s="10"/>
      <c r="CL33" s="8"/>
      <c r="CM33" s="6"/>
      <c r="CN33" s="7"/>
      <c r="CO33" s="6"/>
      <c r="CP33" s="7">
        <v>25000</v>
      </c>
      <c r="CQ33" s="30">
        <f>CN33+CL33+CJ33+CH33+CE33+CC33+CA33+BY33+BW33+BU33+BS33+BQ33+BO33+BM33+BK33+BI33+BG33+BE33+BC33+BA33+AY33+AW33+AS33+AQ33+AO33+AU33</f>
        <v>5834462</v>
      </c>
    </row>
    <row r="34" spans="1:95" ht="27" customHeight="1">
      <c r="A34" s="1">
        <v>19</v>
      </c>
      <c r="B34" s="1"/>
      <c r="C34" s="1"/>
      <c r="D34" s="1" t="s">
        <v>77</v>
      </c>
      <c r="E34" s="2"/>
      <c r="F34" s="1"/>
      <c r="G34" s="2" t="s">
        <v>63</v>
      </c>
      <c r="H34" s="1" t="s">
        <v>133</v>
      </c>
      <c r="I34" s="1" t="s">
        <v>134</v>
      </c>
      <c r="J34" s="80" t="s">
        <v>135</v>
      </c>
      <c r="K34" s="80" t="s">
        <v>136</v>
      </c>
      <c r="L34" s="81" t="s">
        <v>137</v>
      </c>
      <c r="M34" s="81"/>
      <c r="N34" s="78">
        <v>1646017770</v>
      </c>
      <c r="O34" s="78">
        <v>164601001</v>
      </c>
      <c r="P34" s="81" t="s">
        <v>138</v>
      </c>
      <c r="Q34" s="81" t="s">
        <v>139</v>
      </c>
      <c r="R34" s="91" t="s">
        <v>140</v>
      </c>
      <c r="S34" s="2">
        <v>2</v>
      </c>
      <c r="T34" s="81"/>
      <c r="U34" s="2">
        <v>1</v>
      </c>
      <c r="V34" s="3">
        <v>936.4</v>
      </c>
      <c r="W34" s="3">
        <v>853.4</v>
      </c>
      <c r="X34" s="3">
        <v>853.4</v>
      </c>
      <c r="Y34" s="3">
        <v>853.5</v>
      </c>
      <c r="Z34" s="82">
        <v>18</v>
      </c>
      <c r="AA34" s="82">
        <v>44</v>
      </c>
      <c r="AB34" s="83" t="s">
        <v>130</v>
      </c>
      <c r="AC34" s="83" t="s">
        <v>141</v>
      </c>
      <c r="AD34" s="2">
        <v>1980</v>
      </c>
      <c r="AE34" s="2">
        <v>35</v>
      </c>
      <c r="AF34" s="2">
        <v>2001</v>
      </c>
      <c r="AG34" s="4">
        <f>AL34+AM34+CP34+CQ34</f>
        <v>1681443.36</v>
      </c>
      <c r="AH34" s="4"/>
      <c r="AI34" s="4"/>
      <c r="AJ34" s="4"/>
      <c r="AK34" s="4"/>
      <c r="AL34" s="4">
        <f>CQ34*0.03</f>
        <v>47782.02</v>
      </c>
      <c r="AM34" s="4">
        <f>CQ34*0.01</f>
        <v>15927.34</v>
      </c>
      <c r="AN34" s="5"/>
      <c r="AO34" s="4"/>
      <c r="AP34" s="5"/>
      <c r="AQ34" s="4"/>
      <c r="AR34" s="6"/>
      <c r="AS34" s="4"/>
      <c r="AT34" s="6"/>
      <c r="AU34" s="4"/>
      <c r="AV34" s="6"/>
      <c r="AW34" s="4"/>
      <c r="AX34" s="6"/>
      <c r="AY34" s="4"/>
      <c r="AZ34" s="7">
        <v>936.4</v>
      </c>
      <c r="BA34" s="4">
        <v>256000</v>
      </c>
      <c r="BB34" s="6"/>
      <c r="BC34" s="4"/>
      <c r="BD34" s="6"/>
      <c r="BE34" s="4"/>
      <c r="BF34" s="6"/>
      <c r="BG34" s="8"/>
      <c r="BH34" s="6"/>
      <c r="BI34" s="8"/>
      <c r="BJ34" s="6"/>
      <c r="BK34" s="8"/>
      <c r="BL34" s="7"/>
      <c r="BM34" s="8"/>
      <c r="BN34" s="31">
        <v>618</v>
      </c>
      <c r="BO34" s="58">
        <v>1336734</v>
      </c>
      <c r="BP34" s="7"/>
      <c r="BQ34" s="8"/>
      <c r="BR34" s="6"/>
      <c r="BS34" s="8"/>
      <c r="BT34" s="7"/>
      <c r="BU34" s="4"/>
      <c r="BV34" s="7"/>
      <c r="BW34" s="8"/>
      <c r="BX34" s="7"/>
      <c r="BY34" s="8"/>
      <c r="BZ34" s="7"/>
      <c r="CA34" s="8"/>
      <c r="CB34" s="7"/>
      <c r="CC34" s="8"/>
      <c r="CD34" s="7"/>
      <c r="CE34" s="8"/>
      <c r="CF34" s="4"/>
      <c r="CG34" s="7"/>
      <c r="CH34" s="8"/>
      <c r="CI34" s="7"/>
      <c r="CJ34" s="8"/>
      <c r="CK34" s="7"/>
      <c r="CL34" s="8"/>
      <c r="CM34" s="6"/>
      <c r="CN34" s="7"/>
      <c r="CO34" s="6"/>
      <c r="CP34" s="49">
        <v>25000</v>
      </c>
      <c r="CQ34" s="30">
        <f>CN34+CL34+CJ34+CH34+CE34+CC34+CA34+BY34+BW34+BU34+BS34+BQ34+BO34+BM34+BK34+BI34+BG34+BE34+BC34+BA34+AY34+AW34+AS34+AQ34+AO34+AU34</f>
        <v>1592734</v>
      </c>
    </row>
    <row r="35" spans="1:95" ht="27" customHeight="1">
      <c r="A35" s="1">
        <v>20</v>
      </c>
      <c r="B35" s="1"/>
      <c r="C35" s="1"/>
      <c r="D35" s="1" t="s">
        <v>78</v>
      </c>
      <c r="E35" s="2"/>
      <c r="F35" s="1"/>
      <c r="G35" s="2" t="s">
        <v>63</v>
      </c>
      <c r="H35" s="1" t="s">
        <v>133</v>
      </c>
      <c r="I35" s="1" t="s">
        <v>134</v>
      </c>
      <c r="J35" s="80" t="s">
        <v>135</v>
      </c>
      <c r="K35" s="80" t="s">
        <v>136</v>
      </c>
      <c r="L35" s="81" t="s">
        <v>137</v>
      </c>
      <c r="M35" s="81"/>
      <c r="N35" s="78">
        <v>1646017770</v>
      </c>
      <c r="O35" s="78">
        <v>164601001</v>
      </c>
      <c r="P35" s="81" t="s">
        <v>138</v>
      </c>
      <c r="Q35" s="81" t="s">
        <v>139</v>
      </c>
      <c r="R35" s="91" t="s">
        <v>140</v>
      </c>
      <c r="S35" s="2">
        <v>2</v>
      </c>
      <c r="T35" s="81"/>
      <c r="U35" s="2">
        <v>1</v>
      </c>
      <c r="V35" s="3">
        <v>768.4</v>
      </c>
      <c r="W35" s="3">
        <v>732.2</v>
      </c>
      <c r="X35" s="3">
        <v>732.2</v>
      </c>
      <c r="Y35" s="3">
        <v>640.2</v>
      </c>
      <c r="Z35" s="82">
        <v>16</v>
      </c>
      <c r="AA35" s="82">
        <v>45</v>
      </c>
      <c r="AB35" s="83" t="s">
        <v>130</v>
      </c>
      <c r="AC35" s="83" t="s">
        <v>141</v>
      </c>
      <c r="AD35" s="2">
        <v>1983</v>
      </c>
      <c r="AE35" s="2">
        <v>37</v>
      </c>
      <c r="AF35" s="2">
        <v>2001</v>
      </c>
      <c r="AG35" s="4">
        <f>AL35+AM35+CP35+CQ35</f>
        <v>1481489.08</v>
      </c>
      <c r="AH35" s="4"/>
      <c r="AI35" s="4"/>
      <c r="AJ35" s="4"/>
      <c r="AK35" s="4"/>
      <c r="AL35" s="4">
        <v>4000</v>
      </c>
      <c r="AM35" s="4">
        <f>CQ35*0.01</f>
        <v>14381.08</v>
      </c>
      <c r="AN35" s="5"/>
      <c r="AO35" s="4"/>
      <c r="AP35" s="5"/>
      <c r="AQ35" s="4"/>
      <c r="AR35" s="6">
        <v>70</v>
      </c>
      <c r="AS35" s="4">
        <v>112000</v>
      </c>
      <c r="AT35" s="6"/>
      <c r="AU35" s="4"/>
      <c r="AV35" s="6">
        <v>95</v>
      </c>
      <c r="AW35" s="4">
        <v>120000</v>
      </c>
      <c r="AX35" s="6"/>
      <c r="AY35" s="4"/>
      <c r="AZ35" s="7"/>
      <c r="BA35" s="4"/>
      <c r="BB35" s="6"/>
      <c r="BC35" s="4"/>
      <c r="BD35" s="6"/>
      <c r="BE35" s="4"/>
      <c r="BF35" s="6"/>
      <c r="BG35" s="8"/>
      <c r="BH35" s="6"/>
      <c r="BI35" s="8"/>
      <c r="BJ35" s="6"/>
      <c r="BK35" s="8"/>
      <c r="BL35" s="7"/>
      <c r="BM35" s="8"/>
      <c r="BN35" s="31">
        <v>516</v>
      </c>
      <c r="BO35" s="58">
        <v>1116108</v>
      </c>
      <c r="BP35" s="7"/>
      <c r="BQ35" s="8"/>
      <c r="BR35" s="6"/>
      <c r="BS35" s="8"/>
      <c r="BT35" s="7"/>
      <c r="BU35" s="4"/>
      <c r="BV35" s="7"/>
      <c r="BW35" s="8"/>
      <c r="BX35" s="7"/>
      <c r="BY35" s="8"/>
      <c r="BZ35" s="7"/>
      <c r="CA35" s="8"/>
      <c r="CB35" s="7"/>
      <c r="CC35" s="8"/>
      <c r="CD35" s="7">
        <v>198</v>
      </c>
      <c r="CE35" s="8">
        <v>90000</v>
      </c>
      <c r="CF35" s="4"/>
      <c r="CG35" s="7"/>
      <c r="CH35" s="8"/>
      <c r="CI35" s="7"/>
      <c r="CJ35" s="8"/>
      <c r="CK35" s="7"/>
      <c r="CL35" s="8"/>
      <c r="CM35" s="6"/>
      <c r="CN35" s="7"/>
      <c r="CO35" s="6"/>
      <c r="CP35" s="7">
        <v>25000</v>
      </c>
      <c r="CQ35" s="30">
        <f>CN35+CL35+CJ35+CH35+CE35+CC35+CA35+BY35+BW35+BU35+BS35+BQ35+BO35+BM35+BK35+BI35+BG35+BE35+BC35+BA35+AY35+AW35+AS35+AQ35+AO35+AU35</f>
        <v>1438108</v>
      </c>
    </row>
    <row r="36" spans="22:95" ht="12.75">
      <c r="V36" s="20">
        <f aca="true" t="shared" si="3" ref="V36:AA36">SUM(V16:V35)</f>
        <v>92197.79</v>
      </c>
      <c r="W36" s="20">
        <f t="shared" si="3"/>
        <v>84604.59</v>
      </c>
      <c r="X36" s="20">
        <f t="shared" si="3"/>
        <v>68088.43</v>
      </c>
      <c r="Y36" s="20">
        <f t="shared" si="3"/>
        <v>66792.56999999999</v>
      </c>
      <c r="Z36" s="20">
        <f t="shared" si="3"/>
        <v>1518</v>
      </c>
      <c r="AA36" s="20">
        <f t="shared" si="3"/>
        <v>3778</v>
      </c>
      <c r="AG36" s="45">
        <f>SUM(AG16:AG35)</f>
        <v>105243477.9515</v>
      </c>
      <c r="AH36" s="45">
        <f>SUM(AH16:AH33)</f>
        <v>0</v>
      </c>
      <c r="AI36" s="45">
        <f>SUM(AI16:AI33)</f>
        <v>0</v>
      </c>
      <c r="AJ36" s="45">
        <f>SUM(AJ16:AJ33)</f>
        <v>0</v>
      </c>
      <c r="AK36" s="45">
        <f>SUM(AK16:AK33)</f>
        <v>0</v>
      </c>
      <c r="AL36" s="45">
        <f>SUM(AL16:AL35)</f>
        <v>565314.1537</v>
      </c>
      <c r="AM36" s="45">
        <f aca="true" t="shared" si="4" ref="AM36:CQ36">SUM(AM16:AM35)</f>
        <v>1031962.0177999998</v>
      </c>
      <c r="AN36" s="45">
        <f t="shared" si="4"/>
        <v>2943</v>
      </c>
      <c r="AO36" s="45">
        <f t="shared" si="4"/>
        <v>6316584</v>
      </c>
      <c r="AP36" s="45">
        <f t="shared" si="4"/>
        <v>0</v>
      </c>
      <c r="AQ36" s="45">
        <f t="shared" si="4"/>
        <v>0</v>
      </c>
      <c r="AR36" s="45">
        <f t="shared" si="4"/>
        <v>6334</v>
      </c>
      <c r="AS36" s="45">
        <f t="shared" si="4"/>
        <v>9240846</v>
      </c>
      <c r="AT36" s="45">
        <f t="shared" si="4"/>
        <v>3424</v>
      </c>
      <c r="AU36" s="45">
        <f t="shared" si="4"/>
        <v>5277928.45</v>
      </c>
      <c r="AV36" s="45">
        <f t="shared" si="4"/>
        <v>7878</v>
      </c>
      <c r="AW36" s="45">
        <f t="shared" si="4"/>
        <v>11345057.54</v>
      </c>
      <c r="AX36" s="45">
        <f t="shared" si="4"/>
        <v>0</v>
      </c>
      <c r="AY36" s="45">
        <f t="shared" si="4"/>
        <v>0</v>
      </c>
      <c r="AZ36" s="45">
        <f t="shared" si="4"/>
        <v>1966.4</v>
      </c>
      <c r="BA36" s="45">
        <f t="shared" si="4"/>
        <v>796385.96</v>
      </c>
      <c r="BB36" s="45">
        <f t="shared" si="4"/>
        <v>0</v>
      </c>
      <c r="BC36" s="45">
        <f t="shared" si="4"/>
        <v>0</v>
      </c>
      <c r="BD36" s="45">
        <f t="shared" si="4"/>
        <v>0</v>
      </c>
      <c r="BE36" s="45">
        <f t="shared" si="4"/>
        <v>0</v>
      </c>
      <c r="BF36" s="45">
        <f t="shared" si="4"/>
        <v>0</v>
      </c>
      <c r="BG36" s="45">
        <f t="shared" si="4"/>
        <v>0</v>
      </c>
      <c r="BH36" s="45">
        <f t="shared" si="4"/>
        <v>0</v>
      </c>
      <c r="BI36" s="45">
        <f t="shared" si="4"/>
        <v>0</v>
      </c>
      <c r="BJ36" s="45">
        <f t="shared" si="4"/>
        <v>0</v>
      </c>
      <c r="BK36" s="45">
        <f t="shared" si="4"/>
        <v>0</v>
      </c>
      <c r="BL36" s="45">
        <f t="shared" si="4"/>
        <v>0</v>
      </c>
      <c r="BM36" s="45">
        <f t="shared" si="4"/>
        <v>0</v>
      </c>
      <c r="BN36" s="45">
        <f t="shared" si="4"/>
        <v>15159</v>
      </c>
      <c r="BO36" s="45">
        <f t="shared" si="4"/>
        <v>28872333.95</v>
      </c>
      <c r="BP36" s="45">
        <f t="shared" si="4"/>
        <v>13</v>
      </c>
      <c r="BQ36" s="45">
        <f t="shared" si="4"/>
        <v>24050000</v>
      </c>
      <c r="BR36" s="45">
        <f t="shared" si="4"/>
        <v>0</v>
      </c>
      <c r="BS36" s="45">
        <f t="shared" si="4"/>
        <v>0</v>
      </c>
      <c r="BT36" s="45">
        <f t="shared" si="4"/>
        <v>12945</v>
      </c>
      <c r="BU36" s="45">
        <f t="shared" si="4"/>
        <v>12053979.89</v>
      </c>
      <c r="BV36" s="45">
        <f t="shared" si="4"/>
        <v>558</v>
      </c>
      <c r="BW36" s="45">
        <f t="shared" si="4"/>
        <v>1334346</v>
      </c>
      <c r="BX36" s="45">
        <f t="shared" si="4"/>
        <v>0</v>
      </c>
      <c r="BY36" s="45">
        <f t="shared" si="4"/>
        <v>0</v>
      </c>
      <c r="BZ36" s="45">
        <f t="shared" si="4"/>
        <v>0</v>
      </c>
      <c r="CA36" s="45">
        <f t="shared" si="4"/>
        <v>0</v>
      </c>
      <c r="CB36" s="45">
        <f t="shared" si="4"/>
        <v>0</v>
      </c>
      <c r="CC36" s="45">
        <f t="shared" si="4"/>
        <v>0</v>
      </c>
      <c r="CD36" s="45">
        <f t="shared" si="4"/>
        <v>7878.6</v>
      </c>
      <c r="CE36" s="45">
        <f t="shared" si="4"/>
        <v>3908739.99</v>
      </c>
      <c r="CF36" s="45">
        <f t="shared" si="4"/>
        <v>0</v>
      </c>
      <c r="CG36" s="45">
        <f t="shared" si="4"/>
        <v>0</v>
      </c>
      <c r="CH36" s="45">
        <f t="shared" si="4"/>
        <v>0</v>
      </c>
      <c r="CI36" s="45">
        <f t="shared" si="4"/>
        <v>0</v>
      </c>
      <c r="CJ36" s="45">
        <f t="shared" si="4"/>
        <v>0</v>
      </c>
      <c r="CK36" s="45">
        <f t="shared" si="4"/>
        <v>0</v>
      </c>
      <c r="CL36" s="45">
        <f t="shared" si="4"/>
        <v>0</v>
      </c>
      <c r="CM36" s="45">
        <f t="shared" si="4"/>
        <v>0</v>
      </c>
      <c r="CN36" s="45">
        <f t="shared" si="4"/>
        <v>0</v>
      </c>
      <c r="CO36" s="45">
        <f t="shared" si="4"/>
        <v>0</v>
      </c>
      <c r="CP36" s="45">
        <f t="shared" si="4"/>
        <v>450000</v>
      </c>
      <c r="CQ36" s="45">
        <f t="shared" si="4"/>
        <v>103196201.78</v>
      </c>
    </row>
    <row r="37" spans="4:9" ht="15.75">
      <c r="D37" s="64" t="s">
        <v>79</v>
      </c>
      <c r="E37" s="61"/>
      <c r="F37" s="60"/>
      <c r="G37" s="64"/>
      <c r="H37" s="61"/>
      <c r="I37" s="60"/>
    </row>
    <row r="38" spans="4:33" ht="34.5" customHeight="1">
      <c r="D38" s="63" t="s">
        <v>148</v>
      </c>
      <c r="E38" s="61"/>
      <c r="F38" s="62"/>
      <c r="G38" s="61"/>
      <c r="H38" s="62"/>
      <c r="I38" s="92" t="s">
        <v>149</v>
      </c>
      <c r="AG38" s="68"/>
    </row>
    <row r="39" spans="4:9" ht="15.75">
      <c r="D39" s="60"/>
      <c r="E39" s="61"/>
      <c r="F39" s="60"/>
      <c r="G39" s="61"/>
      <c r="H39" s="60"/>
      <c r="I39" s="60"/>
    </row>
    <row r="40" spans="4:9" ht="15.75">
      <c r="D40" s="60" t="s">
        <v>150</v>
      </c>
      <c r="E40" s="61"/>
      <c r="F40" s="62"/>
      <c r="G40" s="61"/>
      <c r="H40" s="62"/>
      <c r="I40" s="60" t="s">
        <v>151</v>
      </c>
    </row>
    <row r="41" spans="1:94" s="42" customFormat="1" ht="15.75">
      <c r="A41" s="11"/>
      <c r="B41" s="11"/>
      <c r="C41" s="41"/>
      <c r="D41" s="60"/>
      <c r="E41" s="61"/>
      <c r="F41" s="60"/>
      <c r="G41" s="61"/>
      <c r="H41" s="60"/>
      <c r="I41" s="60"/>
      <c r="K41" s="70"/>
      <c r="L41" s="71"/>
      <c r="M41" s="72"/>
      <c r="N41" s="71"/>
      <c r="O41" s="71"/>
      <c r="P41" s="72"/>
      <c r="Q41" s="72"/>
      <c r="R41" s="72"/>
      <c r="V41" s="20"/>
      <c r="W41" s="20"/>
      <c r="X41" s="20"/>
      <c r="Y41" s="20"/>
      <c r="Z41" s="75"/>
      <c r="AA41" s="75"/>
      <c r="AB41" s="11"/>
      <c r="AC41" s="11"/>
      <c r="AL41" s="20"/>
      <c r="AM41" s="20"/>
      <c r="AN41" s="11"/>
      <c r="AO41" s="43"/>
      <c r="AP41" s="11"/>
      <c r="AQ41" s="20"/>
      <c r="AR41" s="11"/>
      <c r="AS41" s="20"/>
      <c r="AT41" s="11"/>
      <c r="AU41" s="20"/>
      <c r="AV41" s="11"/>
      <c r="AW41" s="20"/>
      <c r="AX41" s="11"/>
      <c r="AY41" s="20"/>
      <c r="AZ41" s="44"/>
      <c r="BA41" s="20"/>
      <c r="BB41" s="11"/>
      <c r="BC41" s="20"/>
      <c r="BD41" s="11"/>
      <c r="BE41" s="20"/>
      <c r="BF41" s="11"/>
      <c r="BG41" s="43"/>
      <c r="BH41" s="11"/>
      <c r="BI41" s="43"/>
      <c r="BJ41" s="11"/>
      <c r="BK41" s="43"/>
      <c r="BL41" s="44"/>
      <c r="BM41" s="43"/>
      <c r="BN41" s="44"/>
      <c r="BO41" s="43"/>
      <c r="BP41" s="44"/>
      <c r="BQ41" s="43"/>
      <c r="BR41" s="11"/>
      <c r="BS41" s="43"/>
      <c r="BT41" s="44"/>
      <c r="BU41" s="20"/>
      <c r="BV41" s="44"/>
      <c r="BW41" s="43"/>
      <c r="BX41" s="44"/>
      <c r="BY41" s="43"/>
      <c r="BZ41" s="44"/>
      <c r="CA41" s="43"/>
      <c r="CB41" s="44"/>
      <c r="CC41" s="43"/>
      <c r="CD41" s="44"/>
      <c r="CE41" s="43"/>
      <c r="CF41" s="20"/>
      <c r="CG41" s="11"/>
      <c r="CH41" s="11"/>
      <c r="CI41" s="11"/>
      <c r="CJ41" s="11"/>
      <c r="CK41" s="11"/>
      <c r="CL41" s="29"/>
      <c r="CM41" s="11"/>
      <c r="CN41" s="11"/>
      <c r="CO41" s="11"/>
      <c r="CP41" s="11"/>
    </row>
    <row r="42" spans="4:9" ht="15.75">
      <c r="D42" s="60" t="s">
        <v>152</v>
      </c>
      <c r="E42" s="61"/>
      <c r="F42" s="62"/>
      <c r="G42" s="61"/>
      <c r="H42" s="62"/>
      <c r="I42" s="60" t="s">
        <v>153</v>
      </c>
    </row>
    <row r="43" spans="4:9" ht="15.75">
      <c r="D43" s="60"/>
      <c r="E43" s="61"/>
      <c r="F43" s="60"/>
      <c r="G43" s="61"/>
      <c r="H43" s="60"/>
      <c r="I43" s="60"/>
    </row>
    <row r="44" spans="4:9" ht="15.75">
      <c r="D44" s="60" t="s">
        <v>154</v>
      </c>
      <c r="E44" s="61"/>
      <c r="F44" s="62"/>
      <c r="G44" s="61"/>
      <c r="H44" s="62"/>
      <c r="I44" s="60" t="s">
        <v>155</v>
      </c>
    </row>
    <row r="45" spans="4:9" ht="15.75">
      <c r="D45" s="60"/>
      <c r="E45" s="61"/>
      <c r="F45" s="60"/>
      <c r="G45" s="61"/>
      <c r="H45" s="60"/>
      <c r="I45" s="60"/>
    </row>
  </sheetData>
  <sheetProtection/>
  <autoFilter ref="C13:CF16"/>
  <mergeCells count="74">
    <mergeCell ref="CD10:CE12"/>
    <mergeCell ref="CF10:CF13"/>
    <mergeCell ref="BZ10:CA12"/>
    <mergeCell ref="CB10:CC12"/>
    <mergeCell ref="CO10:CP12"/>
    <mergeCell ref="AH11:AH12"/>
    <mergeCell ref="AI11:AI12"/>
    <mergeCell ref="AJ11:AJ12"/>
    <mergeCell ref="AK11:AK12"/>
    <mergeCell ref="BB12:BC12"/>
    <mergeCell ref="BD12:BE12"/>
    <mergeCell ref="BF12:BG12"/>
    <mergeCell ref="BR10:BS12"/>
    <mergeCell ref="BT10:BU12"/>
    <mergeCell ref="BV10:BW12"/>
    <mergeCell ref="BX10:BY12"/>
    <mergeCell ref="CG10:CH12"/>
    <mergeCell ref="CI10:CJ12"/>
    <mergeCell ref="CK10:CL12"/>
    <mergeCell ref="CM10:CN12"/>
    <mergeCell ref="BB10:BK11"/>
    <mergeCell ref="BL10:BM12"/>
    <mergeCell ref="BN10:BO12"/>
    <mergeCell ref="BP10:BQ12"/>
    <mergeCell ref="BH12:BI12"/>
    <mergeCell ref="BJ12:BK12"/>
    <mergeCell ref="AT10:AU12"/>
    <mergeCell ref="AV10:AW12"/>
    <mergeCell ref="AX10:AY12"/>
    <mergeCell ref="AZ10:BA12"/>
    <mergeCell ref="AM10:AM12"/>
    <mergeCell ref="AN10:AO12"/>
    <mergeCell ref="AP10:AQ12"/>
    <mergeCell ref="AR10:AS12"/>
    <mergeCell ref="AL10:AL12"/>
    <mergeCell ref="D4:F4"/>
    <mergeCell ref="A10:A13"/>
    <mergeCell ref="B10:B13"/>
    <mergeCell ref="C10:C13"/>
    <mergeCell ref="D10:D13"/>
    <mergeCell ref="E10:E13"/>
    <mergeCell ref="F10:F13"/>
    <mergeCell ref="N10:N13"/>
    <mergeCell ref="D9:P9"/>
    <mergeCell ref="AG10:AG12"/>
    <mergeCell ref="AH10:AK10"/>
    <mergeCell ref="S10:S13"/>
    <mergeCell ref="T10:T13"/>
    <mergeCell ref="G4:S4"/>
    <mergeCell ref="G10:G13"/>
    <mergeCell ref="H10:H13"/>
    <mergeCell ref="I10:I13"/>
    <mergeCell ref="J10:J13"/>
    <mergeCell ref="K10:K13"/>
    <mergeCell ref="L10:L13"/>
    <mergeCell ref="M10:M13"/>
    <mergeCell ref="O10:O13"/>
    <mergeCell ref="P10:P13"/>
    <mergeCell ref="Q10:Q13"/>
    <mergeCell ref="R10:R13"/>
    <mergeCell ref="AC10:AC13"/>
    <mergeCell ref="AD10:AD13"/>
    <mergeCell ref="AE10:AE13"/>
    <mergeCell ref="AF10:AF13"/>
    <mergeCell ref="U10:U13"/>
    <mergeCell ref="V10:V13"/>
    <mergeCell ref="N6:P8"/>
    <mergeCell ref="AB10:AB13"/>
    <mergeCell ref="X11:X13"/>
    <mergeCell ref="Y11:Y13"/>
    <mergeCell ref="W10:W13"/>
    <mergeCell ref="X10:Y10"/>
    <mergeCell ref="Z10:Z13"/>
    <mergeCell ref="AA10:AA13"/>
  </mergeCells>
  <hyperlinks>
    <hyperlink ref="R16:R20" r:id="rId1" display="gilkomfort1@rambler.ru"/>
    <hyperlink ref="R34" r:id="rId2" display="tsgpospelovo@jandex.ru"/>
    <hyperlink ref="R35" r:id="rId3" display="tsgpospelovo@jandex.ru"/>
    <hyperlink ref="R21" r:id="rId4" display="gilkomfort1@rambler.ru"/>
    <hyperlink ref="R22" r:id="rId5" display="gilkomfort1@rambler.ru"/>
    <hyperlink ref="R23" r:id="rId6" display="gilkomfort1@rambler.ru"/>
    <hyperlink ref="R31" r:id="rId7" display="gilkomfort1@rambler.ru"/>
    <hyperlink ref="R32" r:id="rId8" display="gilkomfort1@rambler.ru"/>
  </hyperlinks>
  <printOptions/>
  <pageMargins left="0.3937007874015748" right="0.3937007874015748" top="0.3937007874015748" bottom="0.3937007874015748" header="0.3937007874015748" footer="0.3937007874015748"/>
  <pageSetup fitToWidth="2" horizontalDpi="600" verticalDpi="600" orientation="landscape" pageOrder="overThenDown" paperSize="9" scale="6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НТЦ "Лайн"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</dc:creator>
  <cp:keywords/>
  <dc:description/>
  <cp:lastModifiedBy>user</cp:lastModifiedBy>
  <cp:lastPrinted>2015-12-04T08:08:58Z</cp:lastPrinted>
  <dcterms:created xsi:type="dcterms:W3CDTF">2008-03-03T07:08:24Z</dcterms:created>
  <dcterms:modified xsi:type="dcterms:W3CDTF">2015-12-04T08:09:49Z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