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7" i="1"/>
  <c r="F87"/>
  <c r="G87"/>
  <c r="H87"/>
  <c r="I87"/>
  <c r="J87"/>
  <c r="K87"/>
  <c r="L87"/>
  <c r="M87"/>
  <c r="N87"/>
  <c r="O87"/>
  <c r="E80"/>
  <c r="F80"/>
  <c r="G80"/>
  <c r="H80"/>
  <c r="I80"/>
  <c r="J80"/>
  <c r="K80"/>
  <c r="L80"/>
  <c r="M80"/>
  <c r="N80"/>
  <c r="O80"/>
  <c r="D80"/>
  <c r="E91"/>
  <c r="F91"/>
  <c r="G91"/>
  <c r="H91"/>
  <c r="I91"/>
  <c r="J91"/>
  <c r="K91"/>
  <c r="L91"/>
  <c r="M91"/>
  <c r="N91"/>
  <c r="O91"/>
  <c r="D91"/>
  <c r="D87" s="1"/>
  <c r="P88"/>
  <c r="P89"/>
  <c r="P90"/>
  <c r="P92"/>
  <c r="P93"/>
  <c r="P81"/>
  <c r="P82"/>
  <c r="P83"/>
  <c r="P84"/>
  <c r="P85"/>
  <c r="P86"/>
  <c r="E84"/>
  <c r="F84"/>
  <c r="G84"/>
  <c r="H84"/>
  <c r="I84"/>
  <c r="J84"/>
  <c r="K84"/>
  <c r="L84"/>
  <c r="M84"/>
  <c r="N84"/>
  <c r="O84"/>
  <c r="D84"/>
  <c r="P110"/>
  <c r="P109"/>
  <c r="P91" l="1"/>
  <c r="E104"/>
  <c r="F104"/>
  <c r="G104"/>
  <c r="H104"/>
  <c r="I104"/>
  <c r="J104"/>
  <c r="K104"/>
  <c r="L104"/>
  <c r="M104"/>
  <c r="N104"/>
  <c r="O104"/>
  <c r="D104"/>
  <c r="H40" l="1"/>
  <c r="M40"/>
  <c r="N40"/>
  <c r="O40"/>
  <c r="E96" l="1"/>
  <c r="F96"/>
  <c r="G96"/>
  <c r="H96"/>
  <c r="K96"/>
  <c r="M96"/>
  <c r="N96"/>
  <c r="O96"/>
  <c r="D96"/>
  <c r="E100"/>
  <c r="F100"/>
  <c r="G100"/>
  <c r="H100"/>
  <c r="I100"/>
  <c r="J100"/>
  <c r="K100"/>
  <c r="L100"/>
  <c r="M100"/>
  <c r="N100"/>
  <c r="O100"/>
  <c r="D100"/>
  <c r="E97"/>
  <c r="F97"/>
  <c r="G97"/>
  <c r="H97"/>
  <c r="I97"/>
  <c r="J97"/>
  <c r="J96" s="1"/>
  <c r="K97"/>
  <c r="L97"/>
  <c r="L96" s="1"/>
  <c r="M97"/>
  <c r="N97"/>
  <c r="O97"/>
  <c r="D97"/>
  <c r="E70"/>
  <c r="F70"/>
  <c r="G70"/>
  <c r="H70"/>
  <c r="I70"/>
  <c r="K70"/>
  <c r="L70"/>
  <c r="M70"/>
  <c r="N70"/>
  <c r="O70"/>
  <c r="D70"/>
  <c r="E74"/>
  <c r="F74"/>
  <c r="G74"/>
  <c r="H74"/>
  <c r="I74"/>
  <c r="J74"/>
  <c r="J70" s="1"/>
  <c r="K74"/>
  <c r="L74"/>
  <c r="M74"/>
  <c r="N74"/>
  <c r="O74"/>
  <c r="D74"/>
  <c r="E62"/>
  <c r="F62"/>
  <c r="H62"/>
  <c r="I62"/>
  <c r="K62"/>
  <c r="L62"/>
  <c r="M62"/>
  <c r="N62"/>
  <c r="O62"/>
  <c r="D62"/>
  <c r="E66"/>
  <c r="F66"/>
  <c r="G66"/>
  <c r="G62" s="1"/>
  <c r="H66"/>
  <c r="I66"/>
  <c r="J66"/>
  <c r="J62" s="1"/>
  <c r="K66"/>
  <c r="L66"/>
  <c r="M66"/>
  <c r="N66"/>
  <c r="O66"/>
  <c r="D66"/>
  <c r="H47"/>
  <c r="M47"/>
  <c r="N47"/>
  <c r="O47"/>
  <c r="E55"/>
  <c r="F55"/>
  <c r="G55"/>
  <c r="H55"/>
  <c r="I55"/>
  <c r="I47" s="1"/>
  <c r="K55"/>
  <c r="K47" s="1"/>
  <c r="K40" s="1"/>
  <c r="L55"/>
  <c r="L47" s="1"/>
  <c r="M55"/>
  <c r="N55"/>
  <c r="O55"/>
  <c r="E59"/>
  <c r="F59"/>
  <c r="G59"/>
  <c r="H59"/>
  <c r="I59"/>
  <c r="J59"/>
  <c r="J55" s="1"/>
  <c r="K59"/>
  <c r="L59"/>
  <c r="M59"/>
  <c r="N59"/>
  <c r="O59"/>
  <c r="D59"/>
  <c r="D55" s="1"/>
  <c r="E48"/>
  <c r="G48"/>
  <c r="H48"/>
  <c r="I48"/>
  <c r="J48"/>
  <c r="K48"/>
  <c r="L48"/>
  <c r="M48"/>
  <c r="N48"/>
  <c r="O48"/>
  <c r="E52"/>
  <c r="F52"/>
  <c r="F48" s="1"/>
  <c r="F47" s="1"/>
  <c r="G52"/>
  <c r="H52"/>
  <c r="I52"/>
  <c r="J52"/>
  <c r="K52"/>
  <c r="L52"/>
  <c r="M52"/>
  <c r="N52"/>
  <c r="O52"/>
  <c r="D52"/>
  <c r="D48" s="1"/>
  <c r="P71"/>
  <c r="P72"/>
  <c r="P73"/>
  <c r="P75"/>
  <c r="P76"/>
  <c r="P77"/>
  <c r="P78"/>
  <c r="P80"/>
  <c r="P87"/>
  <c r="P94"/>
  <c r="P95"/>
  <c r="P98"/>
  <c r="P99"/>
  <c r="P101"/>
  <c r="P102"/>
  <c r="P103"/>
  <c r="P104"/>
  <c r="P105"/>
  <c r="P106"/>
  <c r="P107"/>
  <c r="P108"/>
  <c r="P41"/>
  <c r="P42"/>
  <c r="P43"/>
  <c r="P45"/>
  <c r="P46"/>
  <c r="P49"/>
  <c r="P50"/>
  <c r="P51"/>
  <c r="P53"/>
  <c r="P54"/>
  <c r="P56"/>
  <c r="P57"/>
  <c r="P58"/>
  <c r="P60"/>
  <c r="P61"/>
  <c r="P63"/>
  <c r="P64"/>
  <c r="P65"/>
  <c r="P67"/>
  <c r="P68"/>
  <c r="P35"/>
  <c r="P36"/>
  <c r="P37"/>
  <c r="P38"/>
  <c r="P39"/>
  <c r="P34"/>
  <c r="E44"/>
  <c r="F44"/>
  <c r="G44"/>
  <c r="H44"/>
  <c r="I44"/>
  <c r="J44"/>
  <c r="K44"/>
  <c r="L44"/>
  <c r="M44"/>
  <c r="N44"/>
  <c r="O44"/>
  <c r="D44"/>
  <c r="E33"/>
  <c r="F33"/>
  <c r="G33"/>
  <c r="H33"/>
  <c r="I33"/>
  <c r="J33"/>
  <c r="K33"/>
  <c r="L33"/>
  <c r="M33"/>
  <c r="N33"/>
  <c r="O33"/>
  <c r="D33"/>
  <c r="P96" l="1"/>
  <c r="P74"/>
  <c r="P70"/>
  <c r="L40"/>
  <c r="J47"/>
  <c r="J40"/>
  <c r="I40"/>
  <c r="P33"/>
  <c r="E47"/>
  <c r="E40" s="1"/>
  <c r="F40"/>
  <c r="P62"/>
  <c r="P59"/>
  <c r="G47"/>
  <c r="G40" s="1"/>
  <c r="P48"/>
  <c r="P55"/>
  <c r="P52"/>
  <c r="D47"/>
  <c r="D40" s="1"/>
  <c r="P44"/>
  <c r="P100"/>
  <c r="P97"/>
  <c r="P66"/>
  <c r="P40" l="1"/>
  <c r="P47"/>
</calcChain>
</file>

<file path=xl/sharedStrings.xml><?xml version="1.0" encoding="utf-8"?>
<sst xmlns="http://schemas.openxmlformats.org/spreadsheetml/2006/main" count="226" uniqueCount="189">
  <si>
    <t>№п/п</t>
  </si>
  <si>
    <t>Раздел 1. Общие сведения об образовании и организации деятельности административной комиссии</t>
  </si>
  <si>
    <t>Наименование и реквизиты муниципального нормативного правового акта об образовании административной комиссии</t>
  </si>
  <si>
    <t>Наименование и реквизиты муниципального нормативного правового акта, утверждающего Регламент работы административной комиссии (положение о комиссии)</t>
  </si>
  <si>
    <t>Количество членов в составе административной комиссии</t>
  </si>
  <si>
    <t>Количество членов административной комиссии, исполняющих  свои обязанности на постоянной (штатной) оплачиваемой основе за счет средств местного бюджета (ч. 5 ст. 12 Закона Республики Татарстан от 30 декабря 2005 года № 144-ЗРТ</t>
  </si>
  <si>
    <t>Количество проведенных административной комиссией заседаний</t>
  </si>
  <si>
    <t>Раздел 2. Рассмотрение дел об административных правонарушениях</t>
  </si>
  <si>
    <t>Составы правонарушений, предусмотренных Кодексом Республики Татарстан об административных правонарушениях</t>
  </si>
  <si>
    <t>№ п/п</t>
  </si>
  <si>
    <t>Наименование показателя</t>
  </si>
  <si>
    <t>Ст. 2.6 КоАП РТ</t>
  </si>
  <si>
    <t>Ст. 2.7 КоАП РТ</t>
  </si>
  <si>
    <t>Ст. 3.2 КоАП РТ</t>
  </si>
  <si>
    <t>Ст. 3.3 КоАП РТ</t>
  </si>
  <si>
    <t>Ст. 3.4 КоАП РТ</t>
  </si>
  <si>
    <t>Ст. 3.5 КоАП РТ</t>
  </si>
  <si>
    <t>Ст. 3.6 КоАП РТ</t>
  </si>
  <si>
    <t>Ст.5.1 КоАП РТ</t>
  </si>
  <si>
    <t xml:space="preserve">Ст.5.2 КоАП РТ </t>
  </si>
  <si>
    <t>Всего</t>
  </si>
  <si>
    <t>1.</t>
  </si>
  <si>
    <t>2.</t>
  </si>
  <si>
    <t>3.</t>
  </si>
  <si>
    <t>4.</t>
  </si>
  <si>
    <t>юридических лиц</t>
  </si>
  <si>
    <t>5.</t>
  </si>
  <si>
    <t>Количество постановлений о прекращении производства по делу об административном правонарушении, из них в отношении:</t>
  </si>
  <si>
    <t>7.</t>
  </si>
  <si>
    <t>8.</t>
  </si>
  <si>
    <t>9.</t>
  </si>
  <si>
    <t>10.</t>
  </si>
  <si>
    <t>11.</t>
  </si>
  <si>
    <t>12.</t>
  </si>
  <si>
    <t>Количество составленных протоколов об административных правонарушениях по ч. 1 статьи 20.25 КоАП РФ за неуплату административного штрафа лицом, привлеченным к административной ответственности по статье КоАП РТ</t>
  </si>
  <si>
    <t>Ст. 3.16 КоАП РТ</t>
  </si>
  <si>
    <t>Ст. 3.17 КоАП РТ</t>
  </si>
  <si>
    <t>Ст.5.6 КоАП РТ</t>
  </si>
  <si>
    <t>6.</t>
  </si>
  <si>
    <t>Раздел 3. Исполнение постановлений о привлечени к административной ответственности</t>
  </si>
  <si>
    <t>13.</t>
  </si>
  <si>
    <t>14.</t>
  </si>
  <si>
    <t>15.</t>
  </si>
  <si>
    <t>16.</t>
  </si>
  <si>
    <t>17.</t>
  </si>
  <si>
    <t>16.2</t>
  </si>
  <si>
    <t>Раздел 4. Профилактика правонарушений</t>
  </si>
  <si>
    <t>19.</t>
  </si>
  <si>
    <t>20.</t>
  </si>
  <si>
    <t>21.</t>
  </si>
  <si>
    <t>Количество выездных заседаний административной комиссии по рассмотрению административных дел в поселениях, входящих в состав муниципального района</t>
  </si>
  <si>
    <t>Количество материалов по профилактике административных правонарушениях, размещенных в СМИ</t>
  </si>
  <si>
    <t>Работа с населением</t>
  </si>
  <si>
    <t>Количество вынесенных представлений об устранении причин и условий, способствовавших совершению административного правонарушения</t>
  </si>
  <si>
    <t>Отчет</t>
  </si>
  <si>
    <t>об осуществлении переданных органам местного самоуправления</t>
  </si>
  <si>
    <t>государственных полномочий по образованию и организации</t>
  </si>
  <si>
    <t>деятельности административной комиссии</t>
  </si>
  <si>
    <t>_______________ муниципального района (городского округа)</t>
  </si>
  <si>
    <t>Утверждена</t>
  </si>
  <si>
    <t>распоряжением</t>
  </si>
  <si>
    <t>Кабинета Министров</t>
  </si>
  <si>
    <t>Республики Татарстан</t>
  </si>
  <si>
    <t>от 26.11.2010 № 2146-р</t>
  </si>
  <si>
    <t>от 26.07. 2018 №1840-р)</t>
  </si>
  <si>
    <t>Форма</t>
  </si>
  <si>
    <t>(в редакции распоряжения</t>
  </si>
  <si>
    <t>Приложение 1</t>
  </si>
  <si>
    <t>уполномоченными должностными лицами органов местного самоуправления муниципального района (городского округа)</t>
  </si>
  <si>
    <t>главами поселений, руководителями исполнительных комитетов поселений, заместителями руководителей (секретарями) исполнительных комитетов поселений</t>
  </si>
  <si>
    <t>должностными лицами исполнительных комитетов поселений, в должностные обязанности которых входит осуществление муниципального контроля</t>
  </si>
  <si>
    <t>иными должностными лицами</t>
  </si>
  <si>
    <t>Количество протоколов, возвращенных на доработку</t>
  </si>
  <si>
    <t>Количество постановлений о возбуждении производства об административном правонарушении, вынесенных прокурором</t>
  </si>
  <si>
    <t>граждан</t>
  </si>
  <si>
    <t>должностных лиц:</t>
  </si>
  <si>
    <t>в виде предупреждения, из них в отношении:</t>
  </si>
  <si>
    <t>индивидуальных предпринимателей</t>
  </si>
  <si>
    <t>Количество постановлений административной комиссии, обжалованных в судебном порядке (опротестованных прокурором)</t>
  </si>
  <si>
    <t xml:space="preserve">Количество постановлений о наложении административных штрафов, направленных в службу судебных приставов для принудительного исполнения </t>
  </si>
  <si>
    <t xml:space="preserve">в том числе не взысканных по постановлениям, направленным судебным приставам-исполнителями </t>
  </si>
  <si>
    <t>Общая сумма штрафов, не взысканных судебными приставами-исполнителями за предыдущие периоды</t>
  </si>
  <si>
    <t xml:space="preserve">* Общая сумма не  взысканных штрафов по постановлениям, находящимся на исполнении у судебных приставов-исполнителей (за исключением отчетного периода), с учетом срока исполнительного производства, предусмотренного статьей 31.9 КоАП РФ (2 года). </t>
  </si>
  <si>
    <t>Председатель административной комиссии</t>
  </si>
  <si>
    <t xml:space="preserve">Ответственный секретарь административной комиссии  </t>
  </si>
  <si>
    <t>6.1.</t>
  </si>
  <si>
    <t>6.2.</t>
  </si>
  <si>
    <t>6.3.</t>
  </si>
  <si>
    <t>6.4.</t>
  </si>
  <si>
    <t>9.1.</t>
  </si>
  <si>
    <t>9.2.</t>
  </si>
  <si>
    <t>9.3.</t>
  </si>
  <si>
    <t>9.4.</t>
  </si>
  <si>
    <t>9.4.1.</t>
  </si>
  <si>
    <t>9.4.2.</t>
  </si>
  <si>
    <t>10.1.</t>
  </si>
  <si>
    <t>10.1.1.</t>
  </si>
  <si>
    <t>10.1.2.</t>
  </si>
  <si>
    <t>10.1.3.</t>
  </si>
  <si>
    <t>10.1.4.</t>
  </si>
  <si>
    <t>10.1.4.1.</t>
  </si>
  <si>
    <t>10.1.4.2.</t>
  </si>
  <si>
    <t>10.2.</t>
  </si>
  <si>
    <t>10.2.1.</t>
  </si>
  <si>
    <t>10.2.2.</t>
  </si>
  <si>
    <t>10.2.3.</t>
  </si>
  <si>
    <t>10.2.4.</t>
  </si>
  <si>
    <t>10.2.4.1.</t>
  </si>
  <si>
    <t>10.2.4.2.</t>
  </si>
  <si>
    <t>11.1.</t>
  </si>
  <si>
    <t>11.2.</t>
  </si>
  <si>
    <t>11.3.</t>
  </si>
  <si>
    <t>11.4.</t>
  </si>
  <si>
    <t>11.4.1.</t>
  </si>
  <si>
    <t>11.4.2.</t>
  </si>
  <si>
    <t>12.1.</t>
  </si>
  <si>
    <t>12.2.</t>
  </si>
  <si>
    <t>12.3.</t>
  </si>
  <si>
    <t>12.4.</t>
  </si>
  <si>
    <t>12.4.1.</t>
  </si>
  <si>
    <t>12.4.2.</t>
  </si>
  <si>
    <t>13.1.</t>
  </si>
  <si>
    <t>Сумма штрафов по постановлениям административной комиссии, обжалованным в судебном порядке (опротестованным прокурором), рублей</t>
  </si>
  <si>
    <t>14.1.</t>
  </si>
  <si>
    <t>15.1.</t>
  </si>
  <si>
    <t>Сумма штрафов по постановлениям о наложении административных штрафов, направленных в службу судебных приставов для принудительного взыскания, рублей</t>
  </si>
  <si>
    <t>16.1.</t>
  </si>
  <si>
    <t>16.1.1.</t>
  </si>
  <si>
    <t>16.1.2.</t>
  </si>
  <si>
    <t>16.2.1.</t>
  </si>
  <si>
    <t>по постановлениям, направленным в отчетный период, рублей</t>
  </si>
  <si>
    <t>16.2.2.</t>
  </si>
  <si>
    <t>по постановлениям, направленным в предыдущих периодах, рублей</t>
  </si>
  <si>
    <t>Общая сумма штрафов, не взысканных за отчетный период, - всего</t>
  </si>
  <si>
    <t>17.1</t>
  </si>
  <si>
    <t>18.*</t>
  </si>
  <si>
    <t>Количество постановлений об окончании исполнительного производства в соответствии со статьей 47 Федерального закона от 02.10.2007 № 229-ФЗ «Об исполнительном производстве»</t>
  </si>
  <si>
    <t>Количество постановлений административной комиссии  о прекращении исполнения постановления о назначении административного наказания 
(ст. 31.7 КоАП РФ)</t>
  </si>
  <si>
    <t xml:space="preserve">                         (Ф.И.О.)                                                                                           (подпись)                                          (дата)</t>
  </si>
  <si>
    <t xml:space="preserve">                         (Ф.И.О.)                                                                                        (подпись)                                            (дата)</t>
  </si>
  <si>
    <t xml:space="preserve">Постановления административной комиссии, отмененные в судебном порядке </t>
  </si>
  <si>
    <t>Количество постановлений административной комиссии, отмененных в судебном порядке, из них в отношении:</t>
  </si>
  <si>
    <t>14.1.1.</t>
  </si>
  <si>
    <t>14.1.2.</t>
  </si>
  <si>
    <t>14.1.3.</t>
  </si>
  <si>
    <t>14.1.4.</t>
  </si>
  <si>
    <t>14.1.4.1.</t>
  </si>
  <si>
    <t>14.1.4.2.</t>
  </si>
  <si>
    <t xml:space="preserve">     коммерческих организаций</t>
  </si>
  <si>
    <t xml:space="preserve">     иных организаций</t>
  </si>
  <si>
    <t xml:space="preserve">      иных организаций</t>
  </si>
  <si>
    <t>Сумма штрафов по постановлени-ям административной комиссии, отмененным в судебном порядке, рублей, из них в отношении:</t>
  </si>
  <si>
    <t>14.2.</t>
  </si>
  <si>
    <t>14.2.1.</t>
  </si>
  <si>
    <t>14.2.2.</t>
  </si>
  <si>
    <t>14.2.3.</t>
  </si>
  <si>
    <t>14.2.4.</t>
  </si>
  <si>
    <t>14.2.4.1.</t>
  </si>
  <si>
    <t>14.2.4.2.</t>
  </si>
  <si>
    <t>Общая сумма взысканных штрафов, рублей, из них:</t>
  </si>
  <si>
    <t>в добровольном порядке, рублей, из них:</t>
  </si>
  <si>
    <t xml:space="preserve">Количество постановлений административной комиссии, признанных безнадежными к взысканию и списанных  </t>
  </si>
  <si>
    <t>22.</t>
  </si>
  <si>
    <t>23.</t>
  </si>
  <si>
    <t xml:space="preserve">Сумма штрафов по постановлени-ям административной комиссии, признанных безнадежными к  взысканию и списанных, рублей  </t>
  </si>
  <si>
    <t>Общее количество поступивших протоколов - всего, из них составлено:</t>
  </si>
  <si>
    <t>Количество рассмотренных дел об административных правонарушениях - всего, из них в отношении:</t>
  </si>
  <si>
    <t>в виде административного штрафа, из них в отношении:</t>
  </si>
  <si>
    <t>Количество постановлений о назначении административного наказания, в том числе:</t>
  </si>
  <si>
    <t>Сумма наложенных штрафов,  рублей, из них в отношении:</t>
  </si>
  <si>
    <t>судебными приставами-исполнителями, рублей, из них:</t>
  </si>
  <si>
    <t>Елабужского</t>
  </si>
  <si>
    <t>с "09" января 2020 года по "31" марта 2020 года</t>
  </si>
  <si>
    <t>Постановление от 26.06.2017 года №742, от 20.08.2017 года №1057, от 12.12.2017 года №1565, от 12.04.2018 года №469</t>
  </si>
  <si>
    <t>Постановление от 19.03.2020 года №254</t>
  </si>
  <si>
    <t>6</t>
  </si>
  <si>
    <t>8</t>
  </si>
  <si>
    <t>68</t>
  </si>
  <si>
    <t>50</t>
  </si>
  <si>
    <t>2</t>
  </si>
  <si>
    <t>24.</t>
  </si>
  <si>
    <t>25.</t>
  </si>
  <si>
    <t>26.</t>
  </si>
  <si>
    <t>27.</t>
  </si>
  <si>
    <t>Нургаянов Л.Ф.</t>
  </si>
  <si>
    <t>Шарифуллина И.А.</t>
  </si>
  <si>
    <t>31.03.2020</t>
  </si>
  <si>
    <t>по штрафам, наложенным в отчетном периоде, рублей</t>
  </si>
  <si>
    <t>по штрафам, наложенным в предыдущем периоде, рублей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</si>
</sst>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topLeftCell="A106" workbookViewId="0">
      <selection activeCell="B99" sqref="B99:C99"/>
    </sheetView>
  </sheetViews>
  <sheetFormatPr defaultRowHeight="15"/>
  <cols>
    <col min="1" max="1" width="10.5703125" customWidth="1"/>
    <col min="2" max="2" width="25.5703125" customWidth="1"/>
    <col min="3" max="3" width="18.42578125" customWidth="1"/>
    <col min="4" max="4" width="9.140625" customWidth="1"/>
    <col min="8" max="8" width="10.140625" bestFit="1" customWidth="1"/>
  </cols>
  <sheetData>
    <row r="1" spans="2:16" ht="18.75">
      <c r="O1" s="65" t="s">
        <v>67</v>
      </c>
      <c r="P1" s="65"/>
    </row>
    <row r="3" spans="2:16" ht="15.75">
      <c r="L3" s="16"/>
      <c r="N3" s="16"/>
      <c r="O3" s="16"/>
      <c r="P3" s="17" t="s">
        <v>59</v>
      </c>
    </row>
    <row r="4" spans="2:16" ht="15.75">
      <c r="L4" s="16"/>
      <c r="N4" s="16"/>
      <c r="O4" s="16"/>
      <c r="P4" s="17" t="s">
        <v>60</v>
      </c>
    </row>
    <row r="5" spans="2:16" ht="15.75">
      <c r="L5" s="16"/>
      <c r="N5" s="16"/>
      <c r="O5" s="16"/>
      <c r="P5" s="17" t="s">
        <v>61</v>
      </c>
    </row>
    <row r="6" spans="2:16" ht="15.75">
      <c r="L6" s="16"/>
      <c r="N6" s="16"/>
      <c r="O6" s="16"/>
      <c r="P6" s="17" t="s">
        <v>62</v>
      </c>
    </row>
    <row r="7" spans="2:16" ht="15.75">
      <c r="L7" s="16"/>
      <c r="N7" s="16"/>
      <c r="O7" s="18"/>
      <c r="P7" s="17" t="s">
        <v>63</v>
      </c>
    </row>
    <row r="8" spans="2:16" ht="15.75">
      <c r="L8" s="16"/>
      <c r="N8" s="16"/>
      <c r="O8" s="18"/>
      <c r="P8" s="17" t="s">
        <v>66</v>
      </c>
    </row>
    <row r="9" spans="2:16" ht="15.75">
      <c r="L9" s="16"/>
      <c r="N9" s="16"/>
      <c r="O9" s="18"/>
      <c r="P9" s="17" t="s">
        <v>61</v>
      </c>
    </row>
    <row r="10" spans="2:16" ht="15.75">
      <c r="L10" s="16"/>
      <c r="N10" s="16"/>
      <c r="O10" s="18"/>
      <c r="P10" s="17" t="s">
        <v>62</v>
      </c>
    </row>
    <row r="11" spans="2:16" ht="15.75">
      <c r="L11" s="16"/>
      <c r="N11" s="16"/>
      <c r="O11" s="18"/>
      <c r="P11" s="17" t="s">
        <v>64</v>
      </c>
    </row>
    <row r="12" spans="2:16" ht="15.75">
      <c r="L12" s="16"/>
      <c r="N12" s="16"/>
      <c r="O12" s="18"/>
      <c r="P12" s="17"/>
    </row>
    <row r="13" spans="2:16" ht="15.75">
      <c r="L13" s="16"/>
      <c r="N13" s="16"/>
      <c r="O13" s="18"/>
      <c r="P13" s="17" t="s">
        <v>65</v>
      </c>
    </row>
    <row r="14" spans="2:16" ht="15.75">
      <c r="L14" s="16"/>
      <c r="M14" s="16"/>
      <c r="N14" s="18"/>
      <c r="O14" s="17"/>
      <c r="P14" s="12"/>
    </row>
    <row r="15" spans="2:16" ht="15.75">
      <c r="B15" s="13"/>
      <c r="D15" s="13"/>
      <c r="E15" s="14"/>
      <c r="F15" s="14"/>
      <c r="G15" s="14"/>
      <c r="H15" s="15" t="s">
        <v>54</v>
      </c>
      <c r="I15" s="14"/>
      <c r="J15" s="14"/>
      <c r="K15" s="14"/>
      <c r="L15" s="14"/>
      <c r="N15" s="12"/>
      <c r="O15" s="12"/>
      <c r="P15" s="12"/>
    </row>
    <row r="16" spans="2:16" ht="15.75">
      <c r="B16" s="13"/>
      <c r="D16" s="13"/>
      <c r="E16" s="14"/>
      <c r="F16" s="14"/>
      <c r="G16" s="14"/>
      <c r="H16" s="15" t="s">
        <v>55</v>
      </c>
      <c r="I16" s="14"/>
      <c r="J16" s="14"/>
      <c r="K16" s="14"/>
      <c r="L16" s="14"/>
      <c r="N16" s="12"/>
      <c r="O16" s="12"/>
      <c r="P16" s="12"/>
    </row>
    <row r="17" spans="1:16" ht="15.75">
      <c r="B17" s="13"/>
      <c r="D17" s="13"/>
      <c r="E17" s="14"/>
      <c r="F17" s="14"/>
      <c r="G17" s="14"/>
      <c r="H17" s="15" t="s">
        <v>56</v>
      </c>
      <c r="I17" s="14"/>
      <c r="J17" s="14"/>
      <c r="K17" s="14"/>
      <c r="L17" s="14"/>
      <c r="N17" s="12"/>
      <c r="O17" s="12"/>
      <c r="P17" s="12"/>
    </row>
    <row r="18" spans="1:16" ht="15.75">
      <c r="B18" s="13"/>
      <c r="D18" s="13"/>
      <c r="E18" s="14"/>
      <c r="F18" s="14"/>
      <c r="G18" s="14"/>
      <c r="H18" s="15" t="s">
        <v>57</v>
      </c>
      <c r="I18" s="14"/>
      <c r="J18" s="14"/>
      <c r="K18" s="14"/>
      <c r="L18" s="14"/>
      <c r="N18" s="12"/>
      <c r="O18" s="12"/>
      <c r="P18" s="12"/>
    </row>
    <row r="19" spans="1:16" ht="15.75">
      <c r="B19" s="13"/>
      <c r="D19" s="13"/>
      <c r="E19" s="13" t="s">
        <v>171</v>
      </c>
      <c r="F19" s="13"/>
      <c r="G19" s="13"/>
      <c r="H19" s="15" t="s">
        <v>58</v>
      </c>
      <c r="I19" s="13"/>
      <c r="J19" s="13"/>
      <c r="K19" s="13"/>
      <c r="L19" s="13"/>
    </row>
    <row r="20" spans="1:16" ht="15.75">
      <c r="B20" s="13"/>
      <c r="D20" s="13"/>
      <c r="E20" s="13" t="s">
        <v>172</v>
      </c>
      <c r="F20" s="13"/>
      <c r="G20" s="13"/>
      <c r="H20" s="15"/>
      <c r="I20" s="13"/>
      <c r="J20" s="13"/>
      <c r="K20" s="13"/>
      <c r="L20" s="13"/>
    </row>
    <row r="21" spans="1:16" ht="15.75">
      <c r="B21" s="13"/>
      <c r="D21" s="13"/>
      <c r="E21" s="13"/>
      <c r="F21" s="13"/>
      <c r="G21" s="13"/>
      <c r="H21" s="15"/>
      <c r="I21" s="13"/>
      <c r="J21" s="13"/>
      <c r="K21" s="13"/>
      <c r="L21" s="13"/>
    </row>
    <row r="23" spans="1:16" ht="22.5" customHeight="1">
      <c r="A23" s="1" t="s">
        <v>0</v>
      </c>
      <c r="B23" s="66" t="s">
        <v>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ht="70.5" customHeight="1">
      <c r="A24" s="22" t="s">
        <v>21</v>
      </c>
      <c r="B24" s="44" t="s">
        <v>2</v>
      </c>
      <c r="C24" s="44"/>
      <c r="D24" s="66" t="s">
        <v>173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83.25" customHeight="1">
      <c r="A25" s="22" t="s">
        <v>22</v>
      </c>
      <c r="B25" s="44" t="s">
        <v>3</v>
      </c>
      <c r="C25" s="44"/>
      <c r="D25" s="66" t="s">
        <v>174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ht="35.25" customHeight="1">
      <c r="A26" s="22" t="s">
        <v>23</v>
      </c>
      <c r="B26" s="44" t="s">
        <v>4</v>
      </c>
      <c r="C26" s="44"/>
      <c r="D26" s="66">
        <v>7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ht="93.75" customHeight="1">
      <c r="A27" s="22" t="s">
        <v>24</v>
      </c>
      <c r="B27" s="68" t="s">
        <v>5</v>
      </c>
      <c r="C27" s="68"/>
      <c r="D27" s="69">
        <v>1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42" customHeight="1">
      <c r="A28" s="22" t="s">
        <v>26</v>
      </c>
      <c r="B28" s="44" t="s">
        <v>6</v>
      </c>
      <c r="C28" s="44"/>
      <c r="D28" s="69">
        <v>9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23.25" customHeight="1">
      <c r="A29" s="67" t="s">
        <v>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31.5" customHeight="1">
      <c r="A30" s="23"/>
      <c r="B30" s="51"/>
      <c r="C30" s="52"/>
      <c r="D30" s="51" t="s">
        <v>8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2"/>
    </row>
    <row r="31" spans="1:16" ht="47.25">
      <c r="A31" s="4" t="s">
        <v>9</v>
      </c>
      <c r="B31" s="54" t="s">
        <v>10</v>
      </c>
      <c r="C31" s="55"/>
      <c r="D31" s="4" t="s">
        <v>11</v>
      </c>
      <c r="E31" s="5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5" t="s">
        <v>17</v>
      </c>
      <c r="K31" s="5" t="s">
        <v>35</v>
      </c>
      <c r="L31" s="5" t="s">
        <v>36</v>
      </c>
      <c r="M31" s="5" t="s">
        <v>18</v>
      </c>
      <c r="N31" s="5" t="s">
        <v>19</v>
      </c>
      <c r="O31" s="5" t="s">
        <v>37</v>
      </c>
      <c r="P31" s="6" t="s">
        <v>20</v>
      </c>
    </row>
    <row r="32" spans="1:16" ht="15.75">
      <c r="A32" s="4">
        <v>1</v>
      </c>
      <c r="B32" s="54">
        <v>2</v>
      </c>
      <c r="C32" s="55"/>
      <c r="D32" s="11">
        <v>3</v>
      </c>
      <c r="E32" s="19">
        <v>4</v>
      </c>
      <c r="F32" s="19">
        <v>5</v>
      </c>
      <c r="G32" s="11">
        <v>6</v>
      </c>
      <c r="H32" s="11">
        <v>7</v>
      </c>
      <c r="I32" s="11">
        <v>8</v>
      </c>
      <c r="J32" s="11">
        <v>9</v>
      </c>
      <c r="K32" s="11">
        <v>10</v>
      </c>
      <c r="L32" s="11">
        <v>11</v>
      </c>
      <c r="M32" s="11">
        <v>12</v>
      </c>
      <c r="N32" s="6">
        <v>13</v>
      </c>
      <c r="O32" s="6">
        <v>14</v>
      </c>
      <c r="P32" s="6">
        <v>15</v>
      </c>
    </row>
    <row r="33" spans="1:16" ht="35.25" customHeight="1">
      <c r="A33" s="24" t="s">
        <v>38</v>
      </c>
      <c r="B33" s="45" t="s">
        <v>165</v>
      </c>
      <c r="C33" s="43"/>
      <c r="D33" s="33">
        <f>D34+D35+D36+D37</f>
        <v>0</v>
      </c>
      <c r="E33" s="33">
        <f t="shared" ref="E33:O33" si="0">E34+E35+E36+E37</f>
        <v>0</v>
      </c>
      <c r="F33" s="33">
        <f t="shared" si="0"/>
        <v>6</v>
      </c>
      <c r="G33" s="33">
        <f t="shared" si="0"/>
        <v>0</v>
      </c>
      <c r="H33" s="33">
        <f t="shared" si="0"/>
        <v>0</v>
      </c>
      <c r="I33" s="33">
        <f t="shared" si="0"/>
        <v>8</v>
      </c>
      <c r="J33" s="33">
        <f t="shared" si="0"/>
        <v>70</v>
      </c>
      <c r="K33" s="33">
        <f t="shared" si="0"/>
        <v>0</v>
      </c>
      <c r="L33" s="33">
        <f t="shared" si="0"/>
        <v>50</v>
      </c>
      <c r="M33" s="33">
        <f t="shared" si="0"/>
        <v>0</v>
      </c>
      <c r="N33" s="33">
        <f t="shared" si="0"/>
        <v>0</v>
      </c>
      <c r="O33" s="33">
        <f t="shared" si="0"/>
        <v>0</v>
      </c>
      <c r="P33" s="36">
        <f>D33+E33+F33+G33+H33+I33+J33+K33+L33+M33+N33+O33</f>
        <v>134</v>
      </c>
    </row>
    <row r="34" spans="1:16" ht="54" customHeight="1">
      <c r="A34" s="24" t="s">
        <v>85</v>
      </c>
      <c r="B34" s="45" t="s">
        <v>68</v>
      </c>
      <c r="C34" s="43"/>
      <c r="D34" s="4"/>
      <c r="E34" s="5"/>
      <c r="F34" s="5" t="s">
        <v>175</v>
      </c>
      <c r="G34" s="4"/>
      <c r="H34" s="4"/>
      <c r="I34" s="4" t="s">
        <v>176</v>
      </c>
      <c r="J34" s="5" t="s">
        <v>177</v>
      </c>
      <c r="K34" s="5"/>
      <c r="L34" s="5" t="s">
        <v>178</v>
      </c>
      <c r="M34" s="5"/>
      <c r="N34" s="6"/>
      <c r="O34" s="25"/>
      <c r="P34" s="36">
        <f>D34+E34+F34+G34+H34+I34+J34+K34+L34+M34+N34+O34</f>
        <v>132</v>
      </c>
    </row>
    <row r="35" spans="1:16" ht="75.75" customHeight="1">
      <c r="A35" s="24" t="s">
        <v>86</v>
      </c>
      <c r="B35" s="45" t="s">
        <v>69</v>
      </c>
      <c r="C35" s="43"/>
      <c r="D35" s="4"/>
      <c r="E35" s="5"/>
      <c r="F35" s="5"/>
      <c r="G35" s="4"/>
      <c r="H35" s="4"/>
      <c r="I35" s="4"/>
      <c r="J35" s="5"/>
      <c r="K35" s="5"/>
      <c r="L35" s="5"/>
      <c r="M35" s="5"/>
      <c r="N35" s="6"/>
      <c r="O35" s="25"/>
      <c r="P35" s="36">
        <f t="shared" ref="P35:P110" si="1">D35+E35+F35+G35+H35+I35+J35+K35+L35+M35+N35+O35</f>
        <v>0</v>
      </c>
    </row>
    <row r="36" spans="1:16" ht="66" customHeight="1">
      <c r="A36" s="24" t="s">
        <v>87</v>
      </c>
      <c r="B36" s="45" t="s">
        <v>70</v>
      </c>
      <c r="C36" s="43"/>
      <c r="D36" s="4"/>
      <c r="E36" s="5"/>
      <c r="F36" s="5"/>
      <c r="G36" s="4"/>
      <c r="H36" s="4"/>
      <c r="I36" s="4"/>
      <c r="J36" s="5"/>
      <c r="K36" s="5"/>
      <c r="L36" s="5"/>
      <c r="M36" s="5"/>
      <c r="N36" s="6"/>
      <c r="O36" s="25"/>
      <c r="P36" s="36">
        <f t="shared" si="1"/>
        <v>0</v>
      </c>
    </row>
    <row r="37" spans="1:16" ht="20.25" customHeight="1">
      <c r="A37" s="24" t="s">
        <v>88</v>
      </c>
      <c r="B37" s="45" t="s">
        <v>71</v>
      </c>
      <c r="C37" s="43"/>
      <c r="D37" s="4"/>
      <c r="E37" s="5"/>
      <c r="F37" s="5"/>
      <c r="G37" s="4"/>
      <c r="H37" s="4"/>
      <c r="I37" s="4"/>
      <c r="J37" s="5" t="s">
        <v>179</v>
      </c>
      <c r="K37" s="5"/>
      <c r="L37" s="5"/>
      <c r="M37" s="5"/>
      <c r="N37" s="6"/>
      <c r="O37" s="25"/>
      <c r="P37" s="36">
        <f t="shared" si="1"/>
        <v>2</v>
      </c>
    </row>
    <row r="38" spans="1:16" ht="34.5" customHeight="1">
      <c r="A38" s="24" t="s">
        <v>28</v>
      </c>
      <c r="B38" s="45" t="s">
        <v>72</v>
      </c>
      <c r="C38" s="43"/>
      <c r="D38" s="4"/>
      <c r="E38" s="5"/>
      <c r="F38" s="5"/>
      <c r="G38" s="4"/>
      <c r="H38" s="4"/>
      <c r="I38" s="4"/>
      <c r="J38" s="5"/>
      <c r="K38" s="5"/>
      <c r="L38" s="5"/>
      <c r="M38" s="5"/>
      <c r="N38" s="6"/>
      <c r="O38" s="25"/>
      <c r="P38" s="36">
        <f t="shared" si="1"/>
        <v>0</v>
      </c>
    </row>
    <row r="39" spans="1:16" ht="48.75" customHeight="1">
      <c r="A39" s="24" t="s">
        <v>29</v>
      </c>
      <c r="B39" s="45" t="s">
        <v>73</v>
      </c>
      <c r="C39" s="43"/>
      <c r="D39" s="4"/>
      <c r="E39" s="5"/>
      <c r="F39" s="5"/>
      <c r="G39" s="4"/>
      <c r="H39" s="4"/>
      <c r="I39" s="4"/>
      <c r="J39" s="5"/>
      <c r="K39" s="5"/>
      <c r="L39" s="5"/>
      <c r="M39" s="5"/>
      <c r="N39" s="6"/>
      <c r="O39" s="25"/>
      <c r="P39" s="36">
        <f t="shared" si="1"/>
        <v>0</v>
      </c>
    </row>
    <row r="40" spans="1:16" ht="48.75" customHeight="1">
      <c r="A40" s="24" t="s">
        <v>30</v>
      </c>
      <c r="B40" s="45" t="s">
        <v>166</v>
      </c>
      <c r="C40" s="43"/>
      <c r="D40" s="32">
        <f>IF(D41+D42+D43+D44=D47+D62, SUM(D41+D42+D43+D44),"Ошибка! Проверьте правильность заполнения пунктов 9, 10 и 11")</f>
        <v>0</v>
      </c>
      <c r="E40" s="32">
        <f t="shared" ref="E40:O40" si="2">IF(E41+E42+E43+E44=E47+E62, SUM(E41+E42+E43+E44),"Ошибка! Проверьте правильность заполнения пунктов 9, 10 и 11")</f>
        <v>0</v>
      </c>
      <c r="F40" s="32">
        <f t="shared" si="2"/>
        <v>6</v>
      </c>
      <c r="G40" s="32">
        <f t="shared" si="2"/>
        <v>0</v>
      </c>
      <c r="H40" s="32">
        <f t="shared" si="2"/>
        <v>0</v>
      </c>
      <c r="I40" s="32">
        <f t="shared" si="2"/>
        <v>8</v>
      </c>
      <c r="J40" s="32">
        <f t="shared" si="2"/>
        <v>70</v>
      </c>
      <c r="K40" s="32">
        <f t="shared" si="2"/>
        <v>0</v>
      </c>
      <c r="L40" s="32">
        <f t="shared" si="2"/>
        <v>50</v>
      </c>
      <c r="M40" s="32">
        <f t="shared" si="2"/>
        <v>0</v>
      </c>
      <c r="N40" s="32">
        <f t="shared" si="2"/>
        <v>0</v>
      </c>
      <c r="O40" s="32">
        <f t="shared" si="2"/>
        <v>0</v>
      </c>
      <c r="P40" s="36">
        <f t="shared" si="1"/>
        <v>134</v>
      </c>
    </row>
    <row r="41" spans="1:16" ht="15.75">
      <c r="A41" s="4" t="s">
        <v>89</v>
      </c>
      <c r="B41" s="45" t="s">
        <v>74</v>
      </c>
      <c r="C41" s="43"/>
      <c r="D41" s="22"/>
      <c r="E41" s="7"/>
      <c r="F41" s="7">
        <v>6</v>
      </c>
      <c r="G41" s="22"/>
      <c r="H41" s="22"/>
      <c r="I41" s="22">
        <v>8</v>
      </c>
      <c r="J41" s="7">
        <v>33</v>
      </c>
      <c r="K41" s="7"/>
      <c r="L41" s="7">
        <v>50</v>
      </c>
      <c r="M41" s="7"/>
      <c r="N41" s="6"/>
      <c r="O41" s="8"/>
      <c r="P41" s="36">
        <f t="shared" si="1"/>
        <v>97</v>
      </c>
    </row>
    <row r="42" spans="1:16" ht="15.75">
      <c r="A42" s="4" t="s">
        <v>90</v>
      </c>
      <c r="B42" s="45" t="s">
        <v>25</v>
      </c>
      <c r="C42" s="43"/>
      <c r="D42" s="22"/>
      <c r="E42" s="7"/>
      <c r="F42" s="7"/>
      <c r="G42" s="22"/>
      <c r="H42" s="22"/>
      <c r="I42" s="22"/>
      <c r="J42" s="7"/>
      <c r="K42" s="7"/>
      <c r="L42" s="7"/>
      <c r="M42" s="7"/>
      <c r="N42" s="6"/>
      <c r="O42" s="8"/>
      <c r="P42" s="36">
        <f t="shared" si="1"/>
        <v>0</v>
      </c>
    </row>
    <row r="43" spans="1:16" ht="16.5" customHeight="1">
      <c r="A43" s="4" t="s">
        <v>91</v>
      </c>
      <c r="B43" s="45" t="s">
        <v>77</v>
      </c>
      <c r="C43" s="43"/>
      <c r="D43" s="22"/>
      <c r="E43" s="7"/>
      <c r="F43" s="7"/>
      <c r="G43" s="22"/>
      <c r="H43" s="22"/>
      <c r="I43" s="22"/>
      <c r="J43" s="7">
        <v>6</v>
      </c>
      <c r="K43" s="7"/>
      <c r="L43" s="7"/>
      <c r="M43" s="7"/>
      <c r="N43" s="6"/>
      <c r="O43" s="8"/>
      <c r="P43" s="36">
        <f t="shared" si="1"/>
        <v>6</v>
      </c>
    </row>
    <row r="44" spans="1:16" ht="15.75">
      <c r="A44" s="4" t="s">
        <v>92</v>
      </c>
      <c r="B44" s="45" t="s">
        <v>75</v>
      </c>
      <c r="C44" s="43"/>
      <c r="D44" s="31">
        <f>D45+D46</f>
        <v>0</v>
      </c>
      <c r="E44" s="31">
        <f t="shared" ref="E44:O44" si="3">E45+E46</f>
        <v>0</v>
      </c>
      <c r="F44" s="31">
        <f t="shared" si="3"/>
        <v>0</v>
      </c>
      <c r="G44" s="31">
        <f t="shared" si="3"/>
        <v>0</v>
      </c>
      <c r="H44" s="31">
        <f t="shared" si="3"/>
        <v>0</v>
      </c>
      <c r="I44" s="31">
        <f t="shared" si="3"/>
        <v>0</v>
      </c>
      <c r="J44" s="31">
        <f t="shared" si="3"/>
        <v>31</v>
      </c>
      <c r="K44" s="31">
        <f t="shared" si="3"/>
        <v>0</v>
      </c>
      <c r="L44" s="31">
        <f t="shared" si="3"/>
        <v>0</v>
      </c>
      <c r="M44" s="31">
        <f t="shared" si="3"/>
        <v>0</v>
      </c>
      <c r="N44" s="31">
        <f t="shared" si="3"/>
        <v>0</v>
      </c>
      <c r="O44" s="31">
        <f t="shared" si="3"/>
        <v>0</v>
      </c>
      <c r="P44" s="36">
        <f t="shared" si="1"/>
        <v>31</v>
      </c>
    </row>
    <row r="45" spans="1:16" ht="15.75">
      <c r="A45" s="4" t="s">
        <v>93</v>
      </c>
      <c r="B45" s="45" t="s">
        <v>148</v>
      </c>
      <c r="C45" s="43"/>
      <c r="D45" s="22"/>
      <c r="E45" s="7"/>
      <c r="F45" s="7"/>
      <c r="G45" s="22"/>
      <c r="H45" s="22"/>
      <c r="I45" s="22"/>
      <c r="J45" s="7">
        <v>31</v>
      </c>
      <c r="K45" s="7"/>
      <c r="L45" s="7"/>
      <c r="M45" s="7"/>
      <c r="N45" s="6"/>
      <c r="O45" s="8"/>
      <c r="P45" s="36">
        <f t="shared" si="1"/>
        <v>31</v>
      </c>
    </row>
    <row r="46" spans="1:16" ht="15.75">
      <c r="A46" s="29" t="s">
        <v>94</v>
      </c>
      <c r="B46" s="63" t="s">
        <v>149</v>
      </c>
      <c r="C46" s="64"/>
      <c r="D46" s="22"/>
      <c r="E46" s="7"/>
      <c r="F46" s="7"/>
      <c r="G46" s="22"/>
      <c r="H46" s="22"/>
      <c r="I46" s="22"/>
      <c r="J46" s="7"/>
      <c r="K46" s="7"/>
      <c r="L46" s="7"/>
      <c r="M46" s="7"/>
      <c r="N46" s="6"/>
      <c r="O46" s="8"/>
      <c r="P46" s="36">
        <f t="shared" si="1"/>
        <v>0</v>
      </c>
    </row>
    <row r="47" spans="1:16" ht="34.5" customHeight="1">
      <c r="A47" s="4" t="s">
        <v>31</v>
      </c>
      <c r="B47" s="45" t="s">
        <v>168</v>
      </c>
      <c r="C47" s="43"/>
      <c r="D47" s="32">
        <f>D48+D55</f>
        <v>0</v>
      </c>
      <c r="E47" s="32">
        <f t="shared" ref="E47:O47" si="4">E48+E55</f>
        <v>0</v>
      </c>
      <c r="F47" s="32">
        <f t="shared" si="4"/>
        <v>5</v>
      </c>
      <c r="G47" s="32">
        <f t="shared" si="4"/>
        <v>0</v>
      </c>
      <c r="H47" s="32">
        <f t="shared" si="4"/>
        <v>0</v>
      </c>
      <c r="I47" s="32">
        <f t="shared" si="4"/>
        <v>7</v>
      </c>
      <c r="J47" s="32">
        <f t="shared" si="4"/>
        <v>66</v>
      </c>
      <c r="K47" s="32">
        <f t="shared" si="4"/>
        <v>0</v>
      </c>
      <c r="L47" s="32">
        <f t="shared" si="4"/>
        <v>45</v>
      </c>
      <c r="M47" s="32">
        <f t="shared" si="4"/>
        <v>0</v>
      </c>
      <c r="N47" s="32">
        <f t="shared" si="4"/>
        <v>0</v>
      </c>
      <c r="O47" s="32">
        <f t="shared" si="4"/>
        <v>0</v>
      </c>
      <c r="P47" s="36">
        <f t="shared" si="1"/>
        <v>123</v>
      </c>
    </row>
    <row r="48" spans="1:16" ht="34.5" customHeight="1">
      <c r="A48" s="24" t="s">
        <v>95</v>
      </c>
      <c r="B48" s="45" t="s">
        <v>76</v>
      </c>
      <c r="C48" s="43"/>
      <c r="D48" s="32">
        <f>D49+D50+D51+D52</f>
        <v>0</v>
      </c>
      <c r="E48" s="32">
        <f t="shared" ref="E48:O48" si="5">E49+E50+E51+E52</f>
        <v>0</v>
      </c>
      <c r="F48" s="32">
        <f t="shared" si="5"/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49</v>
      </c>
      <c r="K48" s="32">
        <f t="shared" si="5"/>
        <v>0</v>
      </c>
      <c r="L48" s="32">
        <f t="shared" si="5"/>
        <v>0</v>
      </c>
      <c r="M48" s="32">
        <f t="shared" si="5"/>
        <v>0</v>
      </c>
      <c r="N48" s="32">
        <f t="shared" si="5"/>
        <v>0</v>
      </c>
      <c r="O48" s="32">
        <f t="shared" si="5"/>
        <v>0</v>
      </c>
      <c r="P48" s="36">
        <f t="shared" si="1"/>
        <v>49</v>
      </c>
    </row>
    <row r="49" spans="1:16" ht="15.75">
      <c r="A49" s="4" t="s">
        <v>96</v>
      </c>
      <c r="B49" s="45" t="s">
        <v>74</v>
      </c>
      <c r="C49" s="43"/>
      <c r="D49" s="22"/>
      <c r="E49" s="7"/>
      <c r="F49" s="7"/>
      <c r="G49" s="22"/>
      <c r="H49" s="22"/>
      <c r="I49" s="22"/>
      <c r="J49" s="7">
        <v>17</v>
      </c>
      <c r="K49" s="7"/>
      <c r="L49" s="7"/>
      <c r="M49" s="7"/>
      <c r="N49" s="6"/>
      <c r="O49" s="8"/>
      <c r="P49" s="36">
        <f t="shared" si="1"/>
        <v>17</v>
      </c>
    </row>
    <row r="50" spans="1:16" ht="15.75">
      <c r="A50" s="4" t="s">
        <v>97</v>
      </c>
      <c r="B50" s="45" t="s">
        <v>25</v>
      </c>
      <c r="C50" s="43"/>
      <c r="D50" s="22"/>
      <c r="E50" s="7"/>
      <c r="F50" s="7"/>
      <c r="G50" s="22"/>
      <c r="H50" s="22"/>
      <c r="I50" s="22"/>
      <c r="J50" s="7"/>
      <c r="K50" s="7"/>
      <c r="L50" s="7"/>
      <c r="M50" s="7"/>
      <c r="N50" s="6"/>
      <c r="O50" s="8"/>
      <c r="P50" s="36">
        <f t="shared" si="1"/>
        <v>0</v>
      </c>
    </row>
    <row r="51" spans="1:16" ht="16.5" customHeight="1">
      <c r="A51" s="4" t="s">
        <v>98</v>
      </c>
      <c r="B51" s="45" t="s">
        <v>77</v>
      </c>
      <c r="C51" s="43"/>
      <c r="D51" s="22"/>
      <c r="E51" s="7"/>
      <c r="F51" s="7"/>
      <c r="G51" s="22"/>
      <c r="H51" s="22"/>
      <c r="I51" s="22"/>
      <c r="J51" s="7">
        <v>6</v>
      </c>
      <c r="K51" s="7"/>
      <c r="L51" s="7"/>
      <c r="M51" s="7"/>
      <c r="N51" s="6"/>
      <c r="O51" s="8"/>
      <c r="P51" s="36">
        <f t="shared" si="1"/>
        <v>6</v>
      </c>
    </row>
    <row r="52" spans="1:16" ht="15.75">
      <c r="A52" s="4" t="s">
        <v>99</v>
      </c>
      <c r="B52" s="45" t="s">
        <v>75</v>
      </c>
      <c r="C52" s="43"/>
      <c r="D52" s="31">
        <f>D53+D54</f>
        <v>0</v>
      </c>
      <c r="E52" s="31">
        <f t="shared" ref="E52:O52" si="6">E53+E54</f>
        <v>0</v>
      </c>
      <c r="F52" s="31">
        <f t="shared" si="6"/>
        <v>0</v>
      </c>
      <c r="G52" s="31">
        <f t="shared" si="6"/>
        <v>0</v>
      </c>
      <c r="H52" s="31">
        <f t="shared" si="6"/>
        <v>0</v>
      </c>
      <c r="I52" s="31">
        <f t="shared" si="6"/>
        <v>0</v>
      </c>
      <c r="J52" s="31">
        <f t="shared" si="6"/>
        <v>26</v>
      </c>
      <c r="K52" s="31">
        <f t="shared" si="6"/>
        <v>0</v>
      </c>
      <c r="L52" s="31">
        <f t="shared" si="6"/>
        <v>0</v>
      </c>
      <c r="M52" s="31">
        <f t="shared" si="6"/>
        <v>0</v>
      </c>
      <c r="N52" s="31">
        <f t="shared" si="6"/>
        <v>0</v>
      </c>
      <c r="O52" s="31">
        <f t="shared" si="6"/>
        <v>0</v>
      </c>
      <c r="P52" s="36">
        <f t="shared" si="1"/>
        <v>26</v>
      </c>
    </row>
    <row r="53" spans="1:16" ht="15.75">
      <c r="A53" s="4" t="s">
        <v>100</v>
      </c>
      <c r="B53" s="45" t="s">
        <v>148</v>
      </c>
      <c r="C53" s="43"/>
      <c r="D53" s="22"/>
      <c r="E53" s="7"/>
      <c r="F53" s="7"/>
      <c r="G53" s="22"/>
      <c r="H53" s="22"/>
      <c r="I53" s="22"/>
      <c r="J53" s="7">
        <v>26</v>
      </c>
      <c r="K53" s="7"/>
      <c r="L53" s="7"/>
      <c r="M53" s="7"/>
      <c r="N53" s="6"/>
      <c r="O53" s="8"/>
      <c r="P53" s="36">
        <f t="shared" si="1"/>
        <v>26</v>
      </c>
    </row>
    <row r="54" spans="1:16" ht="15.75">
      <c r="A54" s="4" t="s">
        <v>101</v>
      </c>
      <c r="B54" s="45" t="s">
        <v>149</v>
      </c>
      <c r="C54" s="43"/>
      <c r="D54" s="22"/>
      <c r="E54" s="7"/>
      <c r="F54" s="7"/>
      <c r="G54" s="22"/>
      <c r="H54" s="22"/>
      <c r="I54" s="22"/>
      <c r="J54" s="7"/>
      <c r="K54" s="7"/>
      <c r="L54" s="7"/>
      <c r="M54" s="7"/>
      <c r="N54" s="6"/>
      <c r="O54" s="8"/>
      <c r="P54" s="36">
        <f t="shared" si="1"/>
        <v>0</v>
      </c>
    </row>
    <row r="55" spans="1:16" ht="34.5" customHeight="1">
      <c r="A55" s="24" t="s">
        <v>102</v>
      </c>
      <c r="B55" s="45" t="s">
        <v>167</v>
      </c>
      <c r="C55" s="43"/>
      <c r="D55" s="32">
        <f>D56+D57+D58+D59</f>
        <v>0</v>
      </c>
      <c r="E55" s="32">
        <f t="shared" ref="E55:O55" si="7">E56+E57+E58+E59</f>
        <v>0</v>
      </c>
      <c r="F55" s="32">
        <f t="shared" si="7"/>
        <v>5</v>
      </c>
      <c r="G55" s="32">
        <f t="shared" si="7"/>
        <v>0</v>
      </c>
      <c r="H55" s="32">
        <f t="shared" si="7"/>
        <v>0</v>
      </c>
      <c r="I55" s="32">
        <f t="shared" si="7"/>
        <v>7</v>
      </c>
      <c r="J55" s="32">
        <f t="shared" si="7"/>
        <v>17</v>
      </c>
      <c r="K55" s="32">
        <f t="shared" si="7"/>
        <v>0</v>
      </c>
      <c r="L55" s="32">
        <f t="shared" si="7"/>
        <v>45</v>
      </c>
      <c r="M55" s="32">
        <f t="shared" si="7"/>
        <v>0</v>
      </c>
      <c r="N55" s="32">
        <f t="shared" si="7"/>
        <v>0</v>
      </c>
      <c r="O55" s="32">
        <f t="shared" si="7"/>
        <v>0</v>
      </c>
      <c r="P55" s="36">
        <f t="shared" si="1"/>
        <v>74</v>
      </c>
    </row>
    <row r="56" spans="1:16" ht="15.75">
      <c r="A56" s="4" t="s">
        <v>103</v>
      </c>
      <c r="B56" s="45" t="s">
        <v>74</v>
      </c>
      <c r="C56" s="43"/>
      <c r="D56" s="22"/>
      <c r="E56" s="7"/>
      <c r="F56" s="7">
        <v>5</v>
      </c>
      <c r="G56" s="22"/>
      <c r="H56" s="9"/>
      <c r="I56" s="22">
        <v>7</v>
      </c>
      <c r="J56" s="7">
        <v>13</v>
      </c>
      <c r="K56" s="7"/>
      <c r="L56" s="7">
        <v>45</v>
      </c>
      <c r="M56" s="7"/>
      <c r="N56" s="6"/>
      <c r="O56" s="8"/>
      <c r="P56" s="36">
        <f t="shared" si="1"/>
        <v>70</v>
      </c>
    </row>
    <row r="57" spans="1:16" ht="15.75">
      <c r="A57" s="4" t="s">
        <v>104</v>
      </c>
      <c r="B57" s="45" t="s">
        <v>25</v>
      </c>
      <c r="C57" s="43"/>
      <c r="D57" s="22"/>
      <c r="E57" s="10"/>
      <c r="F57" s="10"/>
      <c r="G57" s="22"/>
      <c r="H57" s="9"/>
      <c r="I57" s="22"/>
      <c r="J57" s="7"/>
      <c r="K57" s="7"/>
      <c r="L57" s="7"/>
      <c r="M57" s="7"/>
      <c r="N57" s="6"/>
      <c r="O57" s="8"/>
      <c r="P57" s="36">
        <f t="shared" si="1"/>
        <v>0</v>
      </c>
    </row>
    <row r="58" spans="1:16" ht="16.5" customHeight="1">
      <c r="A58" s="4" t="s">
        <v>105</v>
      </c>
      <c r="B58" s="45" t="s">
        <v>77</v>
      </c>
      <c r="C58" s="43"/>
      <c r="D58" s="22"/>
      <c r="E58" s="10"/>
      <c r="F58" s="10"/>
      <c r="G58" s="22"/>
      <c r="H58" s="9"/>
      <c r="I58" s="22"/>
      <c r="J58" s="7"/>
      <c r="K58" s="7"/>
      <c r="L58" s="7"/>
      <c r="M58" s="7"/>
      <c r="N58" s="6"/>
      <c r="O58" s="8"/>
      <c r="P58" s="36">
        <f t="shared" si="1"/>
        <v>0</v>
      </c>
    </row>
    <row r="59" spans="1:16" ht="15.75">
      <c r="A59" s="4" t="s">
        <v>106</v>
      </c>
      <c r="B59" s="45" t="s">
        <v>75</v>
      </c>
      <c r="C59" s="43"/>
      <c r="D59" s="31">
        <f>D60+D61</f>
        <v>0</v>
      </c>
      <c r="E59" s="31">
        <f t="shared" ref="E59:O59" si="8">E60+E61</f>
        <v>0</v>
      </c>
      <c r="F59" s="31">
        <f t="shared" si="8"/>
        <v>0</v>
      </c>
      <c r="G59" s="31">
        <f t="shared" si="8"/>
        <v>0</v>
      </c>
      <c r="H59" s="31">
        <f t="shared" si="8"/>
        <v>0</v>
      </c>
      <c r="I59" s="31">
        <f t="shared" si="8"/>
        <v>0</v>
      </c>
      <c r="J59" s="31">
        <f t="shared" si="8"/>
        <v>4</v>
      </c>
      <c r="K59" s="31">
        <f t="shared" si="8"/>
        <v>0</v>
      </c>
      <c r="L59" s="31">
        <f t="shared" si="8"/>
        <v>0</v>
      </c>
      <c r="M59" s="31">
        <f t="shared" si="8"/>
        <v>0</v>
      </c>
      <c r="N59" s="31">
        <f t="shared" si="8"/>
        <v>0</v>
      </c>
      <c r="O59" s="31">
        <f t="shared" si="8"/>
        <v>0</v>
      </c>
      <c r="P59" s="36">
        <f t="shared" si="1"/>
        <v>4</v>
      </c>
    </row>
    <row r="60" spans="1:16" ht="15.75" customHeight="1">
      <c r="A60" s="4" t="s">
        <v>107</v>
      </c>
      <c r="B60" s="45" t="s">
        <v>148</v>
      </c>
      <c r="C60" s="43"/>
      <c r="D60" s="22"/>
      <c r="E60" s="10"/>
      <c r="F60" s="10"/>
      <c r="G60" s="22"/>
      <c r="H60" s="9"/>
      <c r="I60" s="22"/>
      <c r="J60" s="7">
        <v>4</v>
      </c>
      <c r="K60" s="7"/>
      <c r="L60" s="7"/>
      <c r="M60" s="7"/>
      <c r="N60" s="6"/>
      <c r="O60" s="8"/>
      <c r="P60" s="36">
        <f t="shared" si="1"/>
        <v>4</v>
      </c>
    </row>
    <row r="61" spans="1:16" ht="15.75">
      <c r="A61" s="4" t="s">
        <v>108</v>
      </c>
      <c r="B61" s="45" t="s">
        <v>149</v>
      </c>
      <c r="C61" s="43"/>
      <c r="D61" s="22"/>
      <c r="E61" s="10"/>
      <c r="F61" s="10"/>
      <c r="G61" s="22"/>
      <c r="H61" s="9"/>
      <c r="I61" s="22"/>
      <c r="J61" s="7"/>
      <c r="K61" s="7"/>
      <c r="L61" s="7"/>
      <c r="M61" s="7"/>
      <c r="N61" s="6"/>
      <c r="O61" s="8"/>
      <c r="P61" s="36">
        <f t="shared" si="1"/>
        <v>0</v>
      </c>
    </row>
    <row r="62" spans="1:16" ht="63.75" customHeight="1">
      <c r="A62" s="24" t="s">
        <v>32</v>
      </c>
      <c r="B62" s="45" t="s">
        <v>27</v>
      </c>
      <c r="C62" s="43"/>
      <c r="D62" s="32">
        <f>D63+D64+D65+D66</f>
        <v>0</v>
      </c>
      <c r="E62" s="32">
        <f t="shared" ref="E62:O62" si="9">E63+E64+E65+E66</f>
        <v>0</v>
      </c>
      <c r="F62" s="32">
        <f t="shared" si="9"/>
        <v>1</v>
      </c>
      <c r="G62" s="32">
        <f t="shared" si="9"/>
        <v>0</v>
      </c>
      <c r="H62" s="32">
        <f t="shared" si="9"/>
        <v>0</v>
      </c>
      <c r="I62" s="32">
        <f t="shared" si="9"/>
        <v>1</v>
      </c>
      <c r="J62" s="32">
        <f t="shared" si="9"/>
        <v>4</v>
      </c>
      <c r="K62" s="32">
        <f t="shared" si="9"/>
        <v>0</v>
      </c>
      <c r="L62" s="32">
        <f t="shared" si="9"/>
        <v>5</v>
      </c>
      <c r="M62" s="32">
        <f t="shared" si="9"/>
        <v>0</v>
      </c>
      <c r="N62" s="32">
        <f t="shared" si="9"/>
        <v>0</v>
      </c>
      <c r="O62" s="32">
        <f t="shared" si="9"/>
        <v>0</v>
      </c>
      <c r="P62" s="36">
        <f t="shared" si="1"/>
        <v>11</v>
      </c>
    </row>
    <row r="63" spans="1:16" ht="15.75">
      <c r="A63" s="4" t="s">
        <v>109</v>
      </c>
      <c r="B63" s="45" t="s">
        <v>74</v>
      </c>
      <c r="C63" s="43"/>
      <c r="D63" s="22"/>
      <c r="E63" s="7"/>
      <c r="F63" s="7">
        <v>1</v>
      </c>
      <c r="G63" s="22"/>
      <c r="H63" s="22"/>
      <c r="I63" s="22">
        <v>1</v>
      </c>
      <c r="J63" s="7">
        <v>3</v>
      </c>
      <c r="K63" s="7"/>
      <c r="L63" s="7">
        <v>5</v>
      </c>
      <c r="M63" s="7"/>
      <c r="N63" s="6"/>
      <c r="O63" s="8"/>
      <c r="P63" s="36">
        <f t="shared" si="1"/>
        <v>10</v>
      </c>
    </row>
    <row r="64" spans="1:16" ht="15.75">
      <c r="A64" s="4" t="s">
        <v>110</v>
      </c>
      <c r="B64" s="45" t="s">
        <v>25</v>
      </c>
      <c r="C64" s="43"/>
      <c r="D64" s="22"/>
      <c r="E64" s="7"/>
      <c r="F64" s="7"/>
      <c r="G64" s="22"/>
      <c r="H64" s="22"/>
      <c r="I64" s="22"/>
      <c r="J64" s="7">
        <v>1</v>
      </c>
      <c r="K64" s="7"/>
      <c r="L64" s="7"/>
      <c r="M64" s="7"/>
      <c r="N64" s="6"/>
      <c r="O64" s="8"/>
      <c r="P64" s="36">
        <f t="shared" si="1"/>
        <v>1</v>
      </c>
    </row>
    <row r="65" spans="1:16" ht="16.5" customHeight="1">
      <c r="A65" s="4" t="s">
        <v>111</v>
      </c>
      <c r="B65" s="45" t="s">
        <v>77</v>
      </c>
      <c r="C65" s="43"/>
      <c r="D65" s="22"/>
      <c r="E65" s="7"/>
      <c r="F65" s="7"/>
      <c r="G65" s="22"/>
      <c r="H65" s="22"/>
      <c r="I65" s="22"/>
      <c r="J65" s="7"/>
      <c r="K65" s="7"/>
      <c r="L65" s="7"/>
      <c r="M65" s="7"/>
      <c r="N65" s="6"/>
      <c r="O65" s="8"/>
      <c r="P65" s="36">
        <f t="shared" si="1"/>
        <v>0</v>
      </c>
    </row>
    <row r="66" spans="1:16" ht="15.75">
      <c r="A66" s="4" t="s">
        <v>112</v>
      </c>
      <c r="B66" s="45" t="s">
        <v>75</v>
      </c>
      <c r="C66" s="43"/>
      <c r="D66" s="31">
        <f>D67+D68</f>
        <v>0</v>
      </c>
      <c r="E66" s="31">
        <f t="shared" ref="E66:O66" si="10">E67+E68</f>
        <v>0</v>
      </c>
      <c r="F66" s="31">
        <f t="shared" si="10"/>
        <v>0</v>
      </c>
      <c r="G66" s="31">
        <f t="shared" si="10"/>
        <v>0</v>
      </c>
      <c r="H66" s="31">
        <f t="shared" si="10"/>
        <v>0</v>
      </c>
      <c r="I66" s="31">
        <f t="shared" si="10"/>
        <v>0</v>
      </c>
      <c r="J66" s="31">
        <f t="shared" si="10"/>
        <v>0</v>
      </c>
      <c r="K66" s="31">
        <f t="shared" si="10"/>
        <v>0</v>
      </c>
      <c r="L66" s="31">
        <f t="shared" si="10"/>
        <v>0</v>
      </c>
      <c r="M66" s="31">
        <f t="shared" si="10"/>
        <v>0</v>
      </c>
      <c r="N66" s="31">
        <f t="shared" si="10"/>
        <v>0</v>
      </c>
      <c r="O66" s="31">
        <f t="shared" si="10"/>
        <v>0</v>
      </c>
      <c r="P66" s="36">
        <f t="shared" si="1"/>
        <v>0</v>
      </c>
    </row>
    <row r="67" spans="1:16" ht="15.75" customHeight="1">
      <c r="A67" s="4" t="s">
        <v>113</v>
      </c>
      <c r="B67" s="45" t="s">
        <v>148</v>
      </c>
      <c r="C67" s="43"/>
      <c r="D67" s="22"/>
      <c r="E67" s="7"/>
      <c r="F67" s="7"/>
      <c r="G67" s="22"/>
      <c r="H67" s="22"/>
      <c r="I67" s="22"/>
      <c r="J67" s="7"/>
      <c r="K67" s="7"/>
      <c r="L67" s="7"/>
      <c r="M67" s="7"/>
      <c r="N67" s="6"/>
      <c r="O67" s="8"/>
      <c r="P67" s="36">
        <f t="shared" si="1"/>
        <v>0</v>
      </c>
    </row>
    <row r="68" spans="1:16" ht="15.75">
      <c r="A68" s="4" t="s">
        <v>114</v>
      </c>
      <c r="B68" s="45" t="s">
        <v>149</v>
      </c>
      <c r="C68" s="43"/>
      <c r="D68" s="22"/>
      <c r="E68" s="7"/>
      <c r="F68" s="7"/>
      <c r="G68" s="22"/>
      <c r="H68" s="22"/>
      <c r="I68" s="22"/>
      <c r="J68" s="7"/>
      <c r="K68" s="7"/>
      <c r="L68" s="7"/>
      <c r="M68" s="7"/>
      <c r="N68" s="6"/>
      <c r="O68" s="8"/>
      <c r="P68" s="36">
        <f t="shared" si="1"/>
        <v>0</v>
      </c>
    </row>
    <row r="69" spans="1:16" ht="15.75" customHeight="1">
      <c r="A69" s="70" t="s">
        <v>39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71"/>
    </row>
    <row r="70" spans="1:16" ht="35.25" customHeight="1">
      <c r="A70" s="4" t="s">
        <v>33</v>
      </c>
      <c r="B70" s="46" t="s">
        <v>169</v>
      </c>
      <c r="C70" s="47"/>
      <c r="D70" s="35">
        <f>D71+D72+D73+D74</f>
        <v>0</v>
      </c>
      <c r="E70" s="35">
        <f t="shared" ref="E70:O70" si="11">E71+E72+E73+E74</f>
        <v>0</v>
      </c>
      <c r="F70" s="35">
        <f t="shared" si="11"/>
        <v>7500</v>
      </c>
      <c r="G70" s="35">
        <f t="shared" si="11"/>
        <v>0</v>
      </c>
      <c r="H70" s="35">
        <f t="shared" si="11"/>
        <v>0</v>
      </c>
      <c r="I70" s="35">
        <f t="shared" si="11"/>
        <v>9500</v>
      </c>
      <c r="J70" s="35">
        <f t="shared" si="11"/>
        <v>312000</v>
      </c>
      <c r="K70" s="35">
        <f t="shared" si="11"/>
        <v>0</v>
      </c>
      <c r="L70" s="35">
        <f t="shared" si="11"/>
        <v>101000</v>
      </c>
      <c r="M70" s="35">
        <f t="shared" si="11"/>
        <v>0</v>
      </c>
      <c r="N70" s="35">
        <f t="shared" si="11"/>
        <v>0</v>
      </c>
      <c r="O70" s="35">
        <f t="shared" si="11"/>
        <v>0</v>
      </c>
      <c r="P70" s="36">
        <f t="shared" si="1"/>
        <v>430000</v>
      </c>
    </row>
    <row r="71" spans="1:16" ht="15.75" customHeight="1">
      <c r="A71" s="4" t="s">
        <v>115</v>
      </c>
      <c r="B71" s="45" t="s">
        <v>74</v>
      </c>
      <c r="C71" s="43"/>
      <c r="D71" s="11"/>
      <c r="E71" s="11"/>
      <c r="F71" s="11">
        <v>7500</v>
      </c>
      <c r="G71" s="11"/>
      <c r="H71" s="11"/>
      <c r="I71" s="11">
        <v>9500</v>
      </c>
      <c r="J71" s="11">
        <v>27000</v>
      </c>
      <c r="K71" s="11"/>
      <c r="L71" s="11">
        <v>101000</v>
      </c>
      <c r="M71" s="11"/>
      <c r="N71" s="11"/>
      <c r="O71" s="11"/>
      <c r="P71" s="36">
        <f t="shared" si="1"/>
        <v>145000</v>
      </c>
    </row>
    <row r="72" spans="1:16" ht="15.75" customHeight="1">
      <c r="A72" s="4" t="s">
        <v>116</v>
      </c>
      <c r="B72" s="45" t="s">
        <v>25</v>
      </c>
      <c r="C72" s="4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36">
        <f t="shared" si="1"/>
        <v>0</v>
      </c>
    </row>
    <row r="73" spans="1:16" ht="15.75" customHeight="1">
      <c r="A73" s="4" t="s">
        <v>117</v>
      </c>
      <c r="B73" s="45" t="s">
        <v>77</v>
      </c>
      <c r="C73" s="4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36">
        <f t="shared" si="1"/>
        <v>0</v>
      </c>
    </row>
    <row r="74" spans="1:16" ht="15.75" customHeight="1">
      <c r="A74" s="4" t="s">
        <v>118</v>
      </c>
      <c r="B74" s="45" t="s">
        <v>75</v>
      </c>
      <c r="C74" s="43"/>
      <c r="D74" s="34">
        <f>D75+D76</f>
        <v>0</v>
      </c>
      <c r="E74" s="34">
        <f t="shared" ref="E74:O74" si="12">E75+E76</f>
        <v>0</v>
      </c>
      <c r="F74" s="34">
        <f t="shared" si="12"/>
        <v>0</v>
      </c>
      <c r="G74" s="34">
        <f t="shared" si="12"/>
        <v>0</v>
      </c>
      <c r="H74" s="34">
        <f t="shared" si="12"/>
        <v>0</v>
      </c>
      <c r="I74" s="34">
        <f t="shared" si="12"/>
        <v>0</v>
      </c>
      <c r="J74" s="34">
        <f t="shared" si="12"/>
        <v>285000</v>
      </c>
      <c r="K74" s="34">
        <f t="shared" si="12"/>
        <v>0</v>
      </c>
      <c r="L74" s="34">
        <f t="shared" si="12"/>
        <v>0</v>
      </c>
      <c r="M74" s="34">
        <f t="shared" si="12"/>
        <v>0</v>
      </c>
      <c r="N74" s="34">
        <f t="shared" si="12"/>
        <v>0</v>
      </c>
      <c r="O74" s="34">
        <f t="shared" si="12"/>
        <v>0</v>
      </c>
      <c r="P74" s="36">
        <f t="shared" si="1"/>
        <v>285000</v>
      </c>
    </row>
    <row r="75" spans="1:16" ht="15.75" customHeight="1">
      <c r="A75" s="4" t="s">
        <v>119</v>
      </c>
      <c r="B75" s="45" t="s">
        <v>148</v>
      </c>
      <c r="C75" s="43"/>
      <c r="D75" s="11"/>
      <c r="E75" s="11"/>
      <c r="F75" s="11"/>
      <c r="G75" s="11"/>
      <c r="H75" s="11"/>
      <c r="I75" s="11"/>
      <c r="J75" s="11">
        <v>285000</v>
      </c>
      <c r="K75" s="11"/>
      <c r="L75" s="11"/>
      <c r="M75" s="11"/>
      <c r="N75" s="11"/>
      <c r="O75" s="11"/>
      <c r="P75" s="36">
        <f t="shared" si="1"/>
        <v>285000</v>
      </c>
    </row>
    <row r="76" spans="1:16" ht="15.75" customHeight="1">
      <c r="A76" s="4" t="s">
        <v>120</v>
      </c>
      <c r="B76" s="45" t="s">
        <v>149</v>
      </c>
      <c r="C76" s="4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36">
        <f t="shared" si="1"/>
        <v>0</v>
      </c>
    </row>
    <row r="77" spans="1:16" ht="64.5" customHeight="1">
      <c r="A77" s="4" t="s">
        <v>40</v>
      </c>
      <c r="B77" s="45" t="s">
        <v>78</v>
      </c>
      <c r="C77" s="43"/>
      <c r="D77" s="11"/>
      <c r="E77" s="11"/>
      <c r="F77" s="11"/>
      <c r="G77" s="11"/>
      <c r="H77" s="11"/>
      <c r="I77" s="11"/>
      <c r="J77" s="11">
        <v>1</v>
      </c>
      <c r="K77" s="11"/>
      <c r="L77" s="11">
        <v>1</v>
      </c>
      <c r="M77" s="11"/>
      <c r="N77" s="11"/>
      <c r="O77" s="11"/>
      <c r="P77" s="36">
        <f t="shared" si="1"/>
        <v>2</v>
      </c>
    </row>
    <row r="78" spans="1:16" ht="67.5" customHeight="1">
      <c r="A78" s="4" t="s">
        <v>121</v>
      </c>
      <c r="B78" s="45" t="s">
        <v>122</v>
      </c>
      <c r="C78" s="43"/>
      <c r="D78" s="11"/>
      <c r="E78" s="11"/>
      <c r="F78" s="11"/>
      <c r="G78" s="11"/>
      <c r="H78" s="11"/>
      <c r="I78" s="11"/>
      <c r="J78" s="11">
        <v>200000</v>
      </c>
      <c r="K78" s="11"/>
      <c r="L78" s="11">
        <v>2500</v>
      </c>
      <c r="M78" s="11"/>
      <c r="N78" s="11"/>
      <c r="O78" s="11"/>
      <c r="P78" s="36">
        <f t="shared" si="1"/>
        <v>202500</v>
      </c>
    </row>
    <row r="79" spans="1:16" ht="36" customHeight="1">
      <c r="A79" s="4" t="s">
        <v>41</v>
      </c>
      <c r="B79" s="45" t="s">
        <v>140</v>
      </c>
      <c r="C79" s="43"/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50"/>
    </row>
    <row r="80" spans="1:16" ht="51" customHeight="1">
      <c r="A80" s="24" t="s">
        <v>123</v>
      </c>
      <c r="B80" s="45" t="s">
        <v>141</v>
      </c>
      <c r="C80" s="43"/>
      <c r="D80" s="35">
        <f>D81+D82+D83+D84</f>
        <v>0</v>
      </c>
      <c r="E80" s="35">
        <f t="shared" ref="E80:O80" si="13">E81+E82+E83+E84</f>
        <v>0</v>
      </c>
      <c r="F80" s="35">
        <f t="shared" si="13"/>
        <v>0</v>
      </c>
      <c r="G80" s="35">
        <f t="shared" si="13"/>
        <v>0</v>
      </c>
      <c r="H80" s="35">
        <f t="shared" si="13"/>
        <v>0</v>
      </c>
      <c r="I80" s="35">
        <f t="shared" si="13"/>
        <v>0</v>
      </c>
      <c r="J80" s="35">
        <f t="shared" si="13"/>
        <v>1</v>
      </c>
      <c r="K80" s="35">
        <f t="shared" si="13"/>
        <v>0</v>
      </c>
      <c r="L80" s="35">
        <f t="shared" si="13"/>
        <v>1</v>
      </c>
      <c r="M80" s="35">
        <f t="shared" si="13"/>
        <v>0</v>
      </c>
      <c r="N80" s="35">
        <f t="shared" si="13"/>
        <v>0</v>
      </c>
      <c r="O80" s="35">
        <f t="shared" si="13"/>
        <v>0</v>
      </c>
      <c r="P80" s="36">
        <f t="shared" si="1"/>
        <v>2</v>
      </c>
    </row>
    <row r="81" spans="1:16" s="40" customFormat="1" ht="15.75" customHeight="1">
      <c r="A81" s="37" t="s">
        <v>142</v>
      </c>
      <c r="B81" s="45" t="s">
        <v>74</v>
      </c>
      <c r="C81" s="43"/>
      <c r="D81" s="11"/>
      <c r="E81" s="11"/>
      <c r="F81" s="11"/>
      <c r="G81" s="11"/>
      <c r="H81" s="11"/>
      <c r="I81" s="11"/>
      <c r="J81" s="11"/>
      <c r="K81" s="11"/>
      <c r="L81" s="11">
        <v>1</v>
      </c>
      <c r="M81" s="11"/>
      <c r="N81" s="11"/>
      <c r="O81" s="11"/>
      <c r="P81" s="36">
        <f t="shared" si="1"/>
        <v>1</v>
      </c>
    </row>
    <row r="82" spans="1:16" s="40" customFormat="1" ht="15.75" customHeight="1">
      <c r="A82" s="37" t="s">
        <v>143</v>
      </c>
      <c r="B82" s="45" t="s">
        <v>25</v>
      </c>
      <c r="C82" s="43"/>
      <c r="D82" s="11"/>
      <c r="E82" s="11"/>
      <c r="F82" s="11"/>
      <c r="G82" s="11"/>
      <c r="H82" s="11"/>
      <c r="I82" s="11"/>
      <c r="J82" s="11">
        <v>1</v>
      </c>
      <c r="K82" s="11"/>
      <c r="L82" s="11"/>
      <c r="M82" s="11"/>
      <c r="N82" s="11"/>
      <c r="O82" s="11"/>
      <c r="P82" s="36">
        <f t="shared" si="1"/>
        <v>1</v>
      </c>
    </row>
    <row r="83" spans="1:16" s="40" customFormat="1" ht="16.5" customHeight="1">
      <c r="A83" s="37" t="s">
        <v>144</v>
      </c>
      <c r="B83" s="45" t="s">
        <v>77</v>
      </c>
      <c r="C83" s="4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36">
        <f t="shared" si="1"/>
        <v>0</v>
      </c>
    </row>
    <row r="84" spans="1:16" s="40" customFormat="1" ht="15.75" customHeight="1">
      <c r="A84" s="37" t="s">
        <v>145</v>
      </c>
      <c r="B84" s="45" t="s">
        <v>75</v>
      </c>
      <c r="C84" s="43"/>
      <c r="D84" s="34">
        <f>D85+D86</f>
        <v>0</v>
      </c>
      <c r="E84" s="34">
        <f t="shared" ref="E84:O84" si="14">E85+E86</f>
        <v>0</v>
      </c>
      <c r="F84" s="34">
        <f t="shared" si="14"/>
        <v>0</v>
      </c>
      <c r="G84" s="34">
        <f t="shared" si="14"/>
        <v>0</v>
      </c>
      <c r="H84" s="34">
        <f t="shared" si="14"/>
        <v>0</v>
      </c>
      <c r="I84" s="34">
        <f t="shared" si="14"/>
        <v>0</v>
      </c>
      <c r="J84" s="34">
        <f t="shared" si="14"/>
        <v>0</v>
      </c>
      <c r="K84" s="34">
        <f t="shared" si="14"/>
        <v>0</v>
      </c>
      <c r="L84" s="34">
        <f t="shared" si="14"/>
        <v>0</v>
      </c>
      <c r="M84" s="34">
        <f t="shared" si="14"/>
        <v>0</v>
      </c>
      <c r="N84" s="34">
        <f t="shared" si="14"/>
        <v>0</v>
      </c>
      <c r="O84" s="34">
        <f t="shared" si="14"/>
        <v>0</v>
      </c>
      <c r="P84" s="36">
        <f t="shared" si="1"/>
        <v>0</v>
      </c>
    </row>
    <row r="85" spans="1:16" s="40" customFormat="1" ht="15.75" customHeight="1">
      <c r="A85" s="37" t="s">
        <v>146</v>
      </c>
      <c r="B85" s="45" t="s">
        <v>148</v>
      </c>
      <c r="C85" s="4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36">
        <f t="shared" si="1"/>
        <v>0</v>
      </c>
    </row>
    <row r="86" spans="1:16" s="40" customFormat="1" ht="15.75" customHeight="1">
      <c r="A86" s="37" t="s">
        <v>147</v>
      </c>
      <c r="B86" s="45" t="s">
        <v>150</v>
      </c>
      <c r="C86" s="4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36">
        <f t="shared" si="1"/>
        <v>0</v>
      </c>
    </row>
    <row r="87" spans="1:16" ht="64.5" customHeight="1">
      <c r="A87" s="41" t="s">
        <v>152</v>
      </c>
      <c r="B87" s="46" t="s">
        <v>151</v>
      </c>
      <c r="C87" s="47"/>
      <c r="D87" s="35">
        <f>D88+D89+D90+D91</f>
        <v>0</v>
      </c>
      <c r="E87" s="35">
        <f t="shared" ref="E87:O87" si="15">E88+E89+E90+E91</f>
        <v>0</v>
      </c>
      <c r="F87" s="35">
        <f t="shared" si="15"/>
        <v>0</v>
      </c>
      <c r="G87" s="35">
        <f t="shared" si="15"/>
        <v>0</v>
      </c>
      <c r="H87" s="35">
        <f t="shared" si="15"/>
        <v>0</v>
      </c>
      <c r="I87" s="35">
        <f t="shared" si="15"/>
        <v>0</v>
      </c>
      <c r="J87" s="35">
        <f t="shared" si="15"/>
        <v>200000</v>
      </c>
      <c r="K87" s="35">
        <f t="shared" si="15"/>
        <v>0</v>
      </c>
      <c r="L87" s="35">
        <f t="shared" si="15"/>
        <v>2500</v>
      </c>
      <c r="M87" s="35">
        <f t="shared" si="15"/>
        <v>0</v>
      </c>
      <c r="N87" s="35">
        <f t="shared" si="15"/>
        <v>0</v>
      </c>
      <c r="O87" s="35">
        <f t="shared" si="15"/>
        <v>0</v>
      </c>
      <c r="P87" s="36">
        <f t="shared" si="1"/>
        <v>202500</v>
      </c>
    </row>
    <row r="88" spans="1:16" ht="15.75" customHeight="1">
      <c r="A88" s="37" t="s">
        <v>153</v>
      </c>
      <c r="B88" s="42" t="s">
        <v>74</v>
      </c>
      <c r="C88" s="43"/>
      <c r="D88" s="11"/>
      <c r="E88" s="11"/>
      <c r="F88" s="11"/>
      <c r="G88" s="11"/>
      <c r="H88" s="11"/>
      <c r="I88" s="11"/>
      <c r="J88" s="11"/>
      <c r="K88" s="11"/>
      <c r="L88" s="11">
        <v>2500</v>
      </c>
      <c r="M88" s="11"/>
      <c r="N88" s="11"/>
      <c r="O88" s="11"/>
      <c r="P88" s="36">
        <f t="shared" si="1"/>
        <v>2500</v>
      </c>
    </row>
    <row r="89" spans="1:16" ht="15.75" customHeight="1">
      <c r="A89" s="37" t="s">
        <v>154</v>
      </c>
      <c r="B89" s="42" t="s">
        <v>25</v>
      </c>
      <c r="C89" s="43"/>
      <c r="D89" s="11"/>
      <c r="E89" s="11"/>
      <c r="F89" s="11"/>
      <c r="G89" s="11"/>
      <c r="H89" s="11"/>
      <c r="I89" s="11"/>
      <c r="J89" s="11">
        <v>200000</v>
      </c>
      <c r="K89" s="11"/>
      <c r="L89" s="11"/>
      <c r="M89" s="11"/>
      <c r="N89" s="11"/>
      <c r="O89" s="11"/>
      <c r="P89" s="36">
        <f t="shared" si="1"/>
        <v>200000</v>
      </c>
    </row>
    <row r="90" spans="1:16" ht="16.5" customHeight="1">
      <c r="A90" s="37" t="s">
        <v>155</v>
      </c>
      <c r="B90" s="42" t="s">
        <v>77</v>
      </c>
      <c r="C90" s="4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36">
        <f t="shared" si="1"/>
        <v>0</v>
      </c>
    </row>
    <row r="91" spans="1:16" ht="15.75" customHeight="1">
      <c r="A91" s="37" t="s">
        <v>156</v>
      </c>
      <c r="B91" s="42" t="s">
        <v>75</v>
      </c>
      <c r="C91" s="43"/>
      <c r="D91" s="34">
        <f>D92+D93</f>
        <v>0</v>
      </c>
      <c r="E91" s="34">
        <f t="shared" ref="E91:O91" si="16">E92+E93</f>
        <v>0</v>
      </c>
      <c r="F91" s="34">
        <f t="shared" si="16"/>
        <v>0</v>
      </c>
      <c r="G91" s="34">
        <f t="shared" si="16"/>
        <v>0</v>
      </c>
      <c r="H91" s="34">
        <f t="shared" si="16"/>
        <v>0</v>
      </c>
      <c r="I91" s="34">
        <f t="shared" si="16"/>
        <v>0</v>
      </c>
      <c r="J91" s="34">
        <f t="shared" si="16"/>
        <v>0</v>
      </c>
      <c r="K91" s="34">
        <f t="shared" si="16"/>
        <v>0</v>
      </c>
      <c r="L91" s="34">
        <f t="shared" si="16"/>
        <v>0</v>
      </c>
      <c r="M91" s="34">
        <f t="shared" si="16"/>
        <v>0</v>
      </c>
      <c r="N91" s="34">
        <f t="shared" si="16"/>
        <v>0</v>
      </c>
      <c r="O91" s="34">
        <f t="shared" si="16"/>
        <v>0</v>
      </c>
      <c r="P91" s="36">
        <f t="shared" si="1"/>
        <v>0</v>
      </c>
    </row>
    <row r="92" spans="1:16" ht="15.75" customHeight="1">
      <c r="A92" s="37" t="s">
        <v>157</v>
      </c>
      <c r="B92" s="42" t="s">
        <v>148</v>
      </c>
      <c r="C92" s="4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36">
        <f t="shared" si="1"/>
        <v>0</v>
      </c>
    </row>
    <row r="93" spans="1:16" ht="15.75" customHeight="1">
      <c r="A93" s="37" t="s">
        <v>158</v>
      </c>
      <c r="B93" s="42" t="s">
        <v>150</v>
      </c>
      <c r="C93" s="4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36">
        <f t="shared" si="1"/>
        <v>0</v>
      </c>
    </row>
    <row r="94" spans="1:16" ht="65.25" customHeight="1">
      <c r="A94" s="39" t="s">
        <v>42</v>
      </c>
      <c r="B94" s="46" t="s">
        <v>79</v>
      </c>
      <c r="C94" s="47"/>
      <c r="D94" s="11"/>
      <c r="E94" s="11"/>
      <c r="F94" s="11"/>
      <c r="G94" s="11"/>
      <c r="H94" s="11"/>
      <c r="I94" s="11">
        <v>9</v>
      </c>
      <c r="J94" s="11">
        <v>6</v>
      </c>
      <c r="K94" s="11"/>
      <c r="L94" s="11">
        <v>29</v>
      </c>
      <c r="M94" s="11"/>
      <c r="N94" s="11"/>
      <c r="O94" s="11"/>
      <c r="P94" s="36">
        <f t="shared" si="1"/>
        <v>44</v>
      </c>
    </row>
    <row r="95" spans="1:16" ht="81" customHeight="1">
      <c r="A95" s="4" t="s">
        <v>124</v>
      </c>
      <c r="B95" s="46" t="s">
        <v>125</v>
      </c>
      <c r="C95" s="47"/>
      <c r="D95" s="11"/>
      <c r="E95" s="11"/>
      <c r="F95" s="11">
        <v>7000</v>
      </c>
      <c r="G95" s="11"/>
      <c r="H95" s="11"/>
      <c r="I95" s="11">
        <v>9000</v>
      </c>
      <c r="J95" s="11">
        <v>60000</v>
      </c>
      <c r="K95" s="11"/>
      <c r="L95" s="11">
        <v>287000</v>
      </c>
      <c r="M95" s="11"/>
      <c r="N95" s="11"/>
      <c r="O95" s="11"/>
      <c r="P95" s="36">
        <f t="shared" si="1"/>
        <v>363000</v>
      </c>
    </row>
    <row r="96" spans="1:16" ht="35.25" customHeight="1">
      <c r="A96" s="4" t="s">
        <v>43</v>
      </c>
      <c r="B96" s="46" t="s">
        <v>159</v>
      </c>
      <c r="C96" s="47"/>
      <c r="D96" s="35">
        <f>D97+D100</f>
        <v>0</v>
      </c>
      <c r="E96" s="35">
        <f t="shared" ref="E96:O96" si="17">E97+E100</f>
        <v>0</v>
      </c>
      <c r="F96" s="35">
        <f t="shared" si="17"/>
        <v>0</v>
      </c>
      <c r="G96" s="35">
        <f t="shared" si="17"/>
        <v>0</v>
      </c>
      <c r="H96" s="35">
        <f t="shared" si="17"/>
        <v>0</v>
      </c>
      <c r="I96" s="35">
        <v>600</v>
      </c>
      <c r="J96" s="35">
        <f t="shared" si="17"/>
        <v>10869</v>
      </c>
      <c r="K96" s="35">
        <f t="shared" si="17"/>
        <v>0</v>
      </c>
      <c r="L96" s="35">
        <f t="shared" si="17"/>
        <v>197459</v>
      </c>
      <c r="M96" s="35">
        <f t="shared" si="17"/>
        <v>0</v>
      </c>
      <c r="N96" s="35">
        <f t="shared" si="17"/>
        <v>0</v>
      </c>
      <c r="O96" s="35">
        <f t="shared" si="17"/>
        <v>0</v>
      </c>
      <c r="P96" s="36">
        <f t="shared" si="1"/>
        <v>208928</v>
      </c>
    </row>
    <row r="97" spans="1:16" ht="19.5" customHeight="1">
      <c r="A97" s="4" t="s">
        <v>126</v>
      </c>
      <c r="B97" s="46" t="s">
        <v>160</v>
      </c>
      <c r="C97" s="47"/>
      <c r="D97" s="35">
        <f>D98+D99</f>
        <v>0</v>
      </c>
      <c r="E97" s="35">
        <f t="shared" ref="E97:O97" si="18">E98+E99</f>
        <v>0</v>
      </c>
      <c r="F97" s="35">
        <f t="shared" si="18"/>
        <v>0</v>
      </c>
      <c r="G97" s="35">
        <f t="shared" si="18"/>
        <v>0</v>
      </c>
      <c r="H97" s="35">
        <f t="shared" si="18"/>
        <v>0</v>
      </c>
      <c r="I97" s="35">
        <f t="shared" si="18"/>
        <v>0</v>
      </c>
      <c r="J97" s="35">
        <f t="shared" si="18"/>
        <v>8000</v>
      </c>
      <c r="K97" s="35">
        <f t="shared" si="18"/>
        <v>0</v>
      </c>
      <c r="L97" s="35">
        <f t="shared" si="18"/>
        <v>42000</v>
      </c>
      <c r="M97" s="35">
        <f t="shared" si="18"/>
        <v>0</v>
      </c>
      <c r="N97" s="35">
        <f t="shared" si="18"/>
        <v>0</v>
      </c>
      <c r="O97" s="35">
        <f t="shared" si="18"/>
        <v>0</v>
      </c>
      <c r="P97" s="36">
        <f t="shared" si="1"/>
        <v>50000</v>
      </c>
    </row>
    <row r="98" spans="1:16" ht="33.75" customHeight="1">
      <c r="A98" s="4" t="s">
        <v>127</v>
      </c>
      <c r="B98" s="46" t="s">
        <v>187</v>
      </c>
      <c r="C98" s="47"/>
      <c r="D98" s="11"/>
      <c r="E98" s="11"/>
      <c r="F98" s="11"/>
      <c r="G98" s="11"/>
      <c r="H98" s="11"/>
      <c r="I98" s="11"/>
      <c r="J98" s="11">
        <v>6000</v>
      </c>
      <c r="K98" s="11"/>
      <c r="L98" s="11">
        <v>17000</v>
      </c>
      <c r="M98" s="11"/>
      <c r="N98" s="11"/>
      <c r="O98" s="11"/>
      <c r="P98" s="36">
        <f t="shared" si="1"/>
        <v>23000</v>
      </c>
    </row>
    <row r="99" spans="1:16" ht="31.5" customHeight="1">
      <c r="A99" s="4" t="s">
        <v>128</v>
      </c>
      <c r="B99" s="46" t="s">
        <v>188</v>
      </c>
      <c r="C99" s="47"/>
      <c r="D99" s="11"/>
      <c r="E99" s="11"/>
      <c r="F99" s="11"/>
      <c r="G99" s="11"/>
      <c r="H99" s="11"/>
      <c r="I99" s="11"/>
      <c r="J99" s="11">
        <v>2000</v>
      </c>
      <c r="K99" s="11"/>
      <c r="L99" s="11">
        <v>25000</v>
      </c>
      <c r="M99" s="11"/>
      <c r="N99" s="11"/>
      <c r="O99" s="11"/>
      <c r="P99" s="36">
        <f t="shared" si="1"/>
        <v>27000</v>
      </c>
    </row>
    <row r="100" spans="1:16" ht="36" customHeight="1">
      <c r="A100" s="4" t="s">
        <v>45</v>
      </c>
      <c r="B100" s="46" t="s">
        <v>170</v>
      </c>
      <c r="C100" s="47"/>
      <c r="D100" s="35">
        <f>D101+D102</f>
        <v>0</v>
      </c>
      <c r="E100" s="35">
        <f t="shared" ref="E100:O100" si="19">E101+E102</f>
        <v>0</v>
      </c>
      <c r="F100" s="35">
        <f t="shared" si="19"/>
        <v>0</v>
      </c>
      <c r="G100" s="35">
        <f t="shared" si="19"/>
        <v>0</v>
      </c>
      <c r="H100" s="35">
        <f t="shared" si="19"/>
        <v>0</v>
      </c>
      <c r="I100" s="35">
        <f t="shared" si="19"/>
        <v>0</v>
      </c>
      <c r="J100" s="35">
        <f t="shared" si="19"/>
        <v>2869</v>
      </c>
      <c r="K100" s="35">
        <f t="shared" si="19"/>
        <v>0</v>
      </c>
      <c r="L100" s="35">
        <f t="shared" si="19"/>
        <v>155459</v>
      </c>
      <c r="M100" s="35">
        <f t="shared" si="19"/>
        <v>0</v>
      </c>
      <c r="N100" s="35">
        <f t="shared" si="19"/>
        <v>0</v>
      </c>
      <c r="O100" s="35">
        <f t="shared" si="19"/>
        <v>0</v>
      </c>
      <c r="P100" s="36">
        <f t="shared" si="1"/>
        <v>158328</v>
      </c>
    </row>
    <row r="101" spans="1:16" ht="30.75" customHeight="1">
      <c r="A101" s="30" t="s">
        <v>129</v>
      </c>
      <c r="B101" s="46" t="s">
        <v>130</v>
      </c>
      <c r="C101" s="47"/>
      <c r="D101" s="11"/>
      <c r="E101" s="11"/>
      <c r="F101" s="11"/>
      <c r="G101" s="11"/>
      <c r="H101" s="11"/>
      <c r="I101" s="11"/>
      <c r="J101" s="11"/>
      <c r="K101" s="11"/>
      <c r="L101" s="11">
        <v>105540</v>
      </c>
      <c r="M101" s="11"/>
      <c r="N101" s="11"/>
      <c r="O101" s="11"/>
      <c r="P101" s="36">
        <f t="shared" si="1"/>
        <v>105540</v>
      </c>
    </row>
    <row r="102" spans="1:16" ht="32.25" customHeight="1">
      <c r="A102" s="4" t="s">
        <v>131</v>
      </c>
      <c r="B102" s="46" t="s">
        <v>132</v>
      </c>
      <c r="C102" s="47"/>
      <c r="D102" s="11"/>
      <c r="E102" s="11"/>
      <c r="F102" s="11"/>
      <c r="G102" s="11"/>
      <c r="H102" s="11"/>
      <c r="I102" s="11"/>
      <c r="J102" s="11">
        <v>2869</v>
      </c>
      <c r="K102" s="11"/>
      <c r="L102" s="11">
        <v>49919</v>
      </c>
      <c r="M102" s="11"/>
      <c r="N102" s="11"/>
      <c r="O102" s="11"/>
      <c r="P102" s="36">
        <f t="shared" si="1"/>
        <v>52788</v>
      </c>
    </row>
    <row r="103" spans="1:16" ht="31.5" customHeight="1">
      <c r="A103" s="4" t="s">
        <v>44</v>
      </c>
      <c r="B103" s="46" t="s">
        <v>133</v>
      </c>
      <c r="C103" s="47"/>
      <c r="D103" s="38"/>
      <c r="E103" s="38"/>
      <c r="F103" s="38">
        <v>7500</v>
      </c>
      <c r="G103" s="38"/>
      <c r="H103" s="38"/>
      <c r="I103" s="38">
        <v>9500</v>
      </c>
      <c r="J103" s="38">
        <v>306000</v>
      </c>
      <c r="K103" s="38"/>
      <c r="L103" s="38">
        <v>78000</v>
      </c>
      <c r="M103" s="38"/>
      <c r="N103" s="38"/>
      <c r="O103" s="38"/>
      <c r="P103" s="36">
        <f t="shared" si="1"/>
        <v>401000</v>
      </c>
    </row>
    <row r="104" spans="1:16" ht="48" customHeight="1">
      <c r="A104" s="4" t="s">
        <v>134</v>
      </c>
      <c r="B104" s="46" t="s">
        <v>80</v>
      </c>
      <c r="C104" s="47"/>
      <c r="D104" s="35">
        <f>D95-D101</f>
        <v>0</v>
      </c>
      <c r="E104" s="35">
        <f t="shared" ref="E104:O104" si="20">E95-E101</f>
        <v>0</v>
      </c>
      <c r="F104" s="35">
        <f t="shared" si="20"/>
        <v>7000</v>
      </c>
      <c r="G104" s="35">
        <f t="shared" si="20"/>
        <v>0</v>
      </c>
      <c r="H104" s="35">
        <f t="shared" si="20"/>
        <v>0</v>
      </c>
      <c r="I104" s="35">
        <f t="shared" si="20"/>
        <v>9000</v>
      </c>
      <c r="J104" s="35">
        <f t="shared" si="20"/>
        <v>60000</v>
      </c>
      <c r="K104" s="35">
        <f t="shared" si="20"/>
        <v>0</v>
      </c>
      <c r="L104" s="35">
        <f t="shared" si="20"/>
        <v>181460</v>
      </c>
      <c r="M104" s="35">
        <f t="shared" si="20"/>
        <v>0</v>
      </c>
      <c r="N104" s="35">
        <f t="shared" si="20"/>
        <v>0</v>
      </c>
      <c r="O104" s="35">
        <f t="shared" si="20"/>
        <v>0</v>
      </c>
      <c r="P104" s="36">
        <f t="shared" si="1"/>
        <v>257460</v>
      </c>
    </row>
    <row r="105" spans="1:16" ht="49.5" customHeight="1">
      <c r="A105" s="4" t="s">
        <v>135</v>
      </c>
      <c r="B105" s="46" t="s">
        <v>81</v>
      </c>
      <c r="C105" s="47"/>
      <c r="D105" s="11"/>
      <c r="E105" s="11"/>
      <c r="F105" s="11">
        <v>21000</v>
      </c>
      <c r="G105" s="11"/>
      <c r="H105" s="11"/>
      <c r="I105" s="11">
        <v>44000</v>
      </c>
      <c r="J105" s="11">
        <v>63800</v>
      </c>
      <c r="K105" s="11"/>
      <c r="L105" s="11">
        <v>249483</v>
      </c>
      <c r="M105" s="11"/>
      <c r="N105" s="11"/>
      <c r="O105" s="11"/>
      <c r="P105" s="36">
        <f t="shared" si="1"/>
        <v>378283</v>
      </c>
    </row>
    <row r="106" spans="1:16" ht="81.75" customHeight="1">
      <c r="A106" s="4" t="s">
        <v>47</v>
      </c>
      <c r="B106" s="46" t="s">
        <v>136</v>
      </c>
      <c r="C106" s="47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36">
        <f t="shared" si="1"/>
        <v>0</v>
      </c>
    </row>
    <row r="107" spans="1:16" ht="80.25" customHeight="1">
      <c r="A107" s="4" t="s">
        <v>48</v>
      </c>
      <c r="B107" s="46" t="s">
        <v>137</v>
      </c>
      <c r="C107" s="47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36">
        <f t="shared" si="1"/>
        <v>0</v>
      </c>
    </row>
    <row r="108" spans="1:16" ht="100.5" customHeight="1">
      <c r="A108" s="4" t="s">
        <v>49</v>
      </c>
      <c r="B108" s="45" t="s">
        <v>34</v>
      </c>
      <c r="C108" s="43"/>
      <c r="D108" s="11"/>
      <c r="E108" s="19"/>
      <c r="F108" s="19"/>
      <c r="G108" s="11"/>
      <c r="H108" s="11"/>
      <c r="I108" s="11"/>
      <c r="J108" s="19"/>
      <c r="K108" s="19"/>
      <c r="L108" s="19"/>
      <c r="M108" s="19"/>
      <c r="N108" s="20"/>
      <c r="O108" s="21"/>
      <c r="P108" s="36">
        <f t="shared" si="1"/>
        <v>0</v>
      </c>
    </row>
    <row r="109" spans="1:16" ht="48.75" customHeight="1">
      <c r="A109" s="4" t="s">
        <v>162</v>
      </c>
      <c r="B109" s="44" t="s">
        <v>161</v>
      </c>
      <c r="C109" s="44"/>
      <c r="D109" s="11"/>
      <c r="E109" s="19"/>
      <c r="F109" s="19"/>
      <c r="G109" s="11"/>
      <c r="H109" s="11"/>
      <c r="I109" s="11"/>
      <c r="J109" s="19"/>
      <c r="K109" s="19"/>
      <c r="L109" s="19"/>
      <c r="M109" s="19"/>
      <c r="N109" s="20"/>
      <c r="O109" s="21"/>
      <c r="P109" s="36">
        <f t="shared" si="1"/>
        <v>0</v>
      </c>
    </row>
    <row r="110" spans="1:16" ht="63.75" customHeight="1">
      <c r="A110" s="4" t="s">
        <v>163</v>
      </c>
      <c r="B110" s="44" t="s">
        <v>164</v>
      </c>
      <c r="C110" s="44"/>
      <c r="D110" s="11"/>
      <c r="E110" s="19"/>
      <c r="F110" s="19"/>
      <c r="G110" s="11"/>
      <c r="H110" s="11"/>
      <c r="I110" s="11"/>
      <c r="J110" s="19"/>
      <c r="K110" s="19"/>
      <c r="L110" s="19"/>
      <c r="M110" s="19"/>
      <c r="N110" s="20"/>
      <c r="O110" s="21"/>
      <c r="P110" s="36">
        <f t="shared" si="1"/>
        <v>0</v>
      </c>
    </row>
    <row r="111" spans="1:16" ht="15.75" customHeight="1">
      <c r="A111" s="62" t="s">
        <v>46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</row>
    <row r="112" spans="1:16" ht="30" customHeight="1">
      <c r="A112" s="4" t="s">
        <v>180</v>
      </c>
      <c r="B112" s="45" t="s">
        <v>50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3"/>
      <c r="O112" s="57">
        <v>0</v>
      </c>
      <c r="P112" s="58"/>
    </row>
    <row r="113" spans="1:16" ht="15.75" customHeight="1">
      <c r="A113" s="4" t="s">
        <v>181</v>
      </c>
      <c r="B113" s="59" t="s">
        <v>51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1"/>
      <c r="O113" s="57">
        <v>1</v>
      </c>
      <c r="P113" s="58"/>
    </row>
    <row r="114" spans="1:16" ht="15.75">
      <c r="A114" s="4" t="s">
        <v>182</v>
      </c>
      <c r="B114" s="45" t="s">
        <v>52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3"/>
      <c r="O114" s="57">
        <v>108</v>
      </c>
      <c r="P114" s="58"/>
    </row>
    <row r="115" spans="1:16" ht="15.75" customHeight="1">
      <c r="A115" s="4" t="s">
        <v>183</v>
      </c>
      <c r="B115" s="45" t="s">
        <v>53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3"/>
      <c r="O115" s="57">
        <v>0</v>
      </c>
      <c r="P115" s="58"/>
    </row>
    <row r="116" spans="1: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6" ht="37.5" customHeight="1">
      <c r="A117" s="3"/>
      <c r="B117" s="56" t="s">
        <v>82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</row>
    <row r="118" spans="1:16" ht="18.75">
      <c r="A118" s="3"/>
      <c r="B118" s="2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6" ht="16.5" customHeight="1">
      <c r="A119" s="3"/>
      <c r="B119" s="27" t="s">
        <v>83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6" ht="16.5" customHeight="1">
      <c r="A120" s="3"/>
      <c r="B120" s="26" t="s">
        <v>184</v>
      </c>
      <c r="C120" s="3"/>
      <c r="D120" s="3"/>
      <c r="E120" s="3"/>
      <c r="F120" s="3"/>
      <c r="G120" s="3"/>
      <c r="H120" s="3" t="s">
        <v>186</v>
      </c>
      <c r="I120" s="3"/>
      <c r="J120" s="3"/>
      <c r="K120" s="3"/>
      <c r="L120" s="3"/>
      <c r="M120" s="3"/>
      <c r="N120" s="3"/>
    </row>
    <row r="121" spans="1:16">
      <c r="B121" s="28" t="s">
        <v>138</v>
      </c>
    </row>
    <row r="122" spans="1:16">
      <c r="B122" s="28"/>
    </row>
    <row r="123" spans="1:16" ht="16.5">
      <c r="B123" s="27" t="s">
        <v>84</v>
      </c>
    </row>
    <row r="124" spans="1:16" ht="18.75">
      <c r="B124" s="26" t="s">
        <v>185</v>
      </c>
      <c r="H124" s="72">
        <v>43921</v>
      </c>
    </row>
    <row r="125" spans="1:16">
      <c r="B125" s="28" t="s">
        <v>139</v>
      </c>
    </row>
  </sheetData>
  <mergeCells count="106">
    <mergeCell ref="O1:P1"/>
    <mergeCell ref="B23:P23"/>
    <mergeCell ref="B24:C24"/>
    <mergeCell ref="A29:P29"/>
    <mergeCell ref="B25:C25"/>
    <mergeCell ref="B26:C26"/>
    <mergeCell ref="B27:C27"/>
    <mergeCell ref="B28:C28"/>
    <mergeCell ref="O114:P114"/>
    <mergeCell ref="D24:P24"/>
    <mergeCell ref="D25:P25"/>
    <mergeCell ref="D26:P26"/>
    <mergeCell ref="D27:P27"/>
    <mergeCell ref="D28:P28"/>
    <mergeCell ref="A69:P69"/>
    <mergeCell ref="B36:C36"/>
    <mergeCell ref="B37:C37"/>
    <mergeCell ref="B34:C34"/>
    <mergeCell ref="B35:C35"/>
    <mergeCell ref="B42:C42"/>
    <mergeCell ref="B43:C43"/>
    <mergeCell ref="B40:C40"/>
    <mergeCell ref="B41:C41"/>
    <mergeCell ref="B38:C38"/>
    <mergeCell ref="B55:C55"/>
    <mergeCell ref="B53:C53"/>
    <mergeCell ref="B52:C52"/>
    <mergeCell ref="B50:C50"/>
    <mergeCell ref="B54:C54"/>
    <mergeCell ref="B51:C51"/>
    <mergeCell ref="B39:C39"/>
    <mergeCell ref="B48:C48"/>
    <mergeCell ref="B49:C49"/>
    <mergeCell ref="B47:C47"/>
    <mergeCell ref="B44:C44"/>
    <mergeCell ref="B46:C46"/>
    <mergeCell ref="B45:C45"/>
    <mergeCell ref="B65:C65"/>
    <mergeCell ref="B62:C62"/>
    <mergeCell ref="B63:C63"/>
    <mergeCell ref="B60:C60"/>
    <mergeCell ref="B59:C59"/>
    <mergeCell ref="B61:C61"/>
    <mergeCell ref="B58:C58"/>
    <mergeCell ref="B56:C56"/>
    <mergeCell ref="B57:C57"/>
    <mergeCell ref="B117:P117"/>
    <mergeCell ref="B106:C106"/>
    <mergeCell ref="B107:C107"/>
    <mergeCell ref="B104:C104"/>
    <mergeCell ref="B102:C102"/>
    <mergeCell ref="B103:C103"/>
    <mergeCell ref="B108:C108"/>
    <mergeCell ref="B105:C105"/>
    <mergeCell ref="O115:P115"/>
    <mergeCell ref="B112:N112"/>
    <mergeCell ref="B113:N113"/>
    <mergeCell ref="B114:N114"/>
    <mergeCell ref="B115:N115"/>
    <mergeCell ref="A111:P111"/>
    <mergeCell ref="O112:P112"/>
    <mergeCell ref="O113:P113"/>
    <mergeCell ref="B110:C110"/>
    <mergeCell ref="B79:C79"/>
    <mergeCell ref="D79:P79"/>
    <mergeCell ref="B81:C81"/>
    <mergeCell ref="B82:C82"/>
    <mergeCell ref="B83:C83"/>
    <mergeCell ref="B30:C30"/>
    <mergeCell ref="D30:P30"/>
    <mergeCell ref="B31:C31"/>
    <mergeCell ref="B32:C32"/>
    <mergeCell ref="B33:C33"/>
    <mergeCell ref="B70:C70"/>
    <mergeCell ref="B66:C66"/>
    <mergeCell ref="B68:C68"/>
    <mergeCell ref="B67:C67"/>
    <mergeCell ref="B71:C71"/>
    <mergeCell ref="B72:C72"/>
    <mergeCell ref="B73:C73"/>
    <mergeCell ref="B74:C74"/>
    <mergeCell ref="B75:C75"/>
    <mergeCell ref="B76:C76"/>
    <mergeCell ref="B77:C77"/>
    <mergeCell ref="B78:C78"/>
    <mergeCell ref="B80:C80"/>
    <mergeCell ref="B64:C64"/>
    <mergeCell ref="B90:C90"/>
    <mergeCell ref="B91:C91"/>
    <mergeCell ref="B92:C92"/>
    <mergeCell ref="B93:C93"/>
    <mergeCell ref="B109:C109"/>
    <mergeCell ref="B84:C84"/>
    <mergeCell ref="B85:C85"/>
    <mergeCell ref="B86:C86"/>
    <mergeCell ref="B88:C88"/>
    <mergeCell ref="B89:C89"/>
    <mergeCell ref="B100:C100"/>
    <mergeCell ref="B101:C101"/>
    <mergeCell ref="B98:C98"/>
    <mergeCell ref="B99:C99"/>
    <mergeCell ref="B96:C96"/>
    <mergeCell ref="B97:C97"/>
    <mergeCell ref="B95:C95"/>
    <mergeCell ref="B94:C94"/>
    <mergeCell ref="B87:C87"/>
  </mergeCells>
  <printOptions horizontalCentered="1"/>
  <pageMargins left="0.19685039370078741" right="0.19685039370078741" top="0.19685039370078741" bottom="0.19685039370078741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2020-03-31T10:31:44Z</dcterms:modified>
</cp:coreProperties>
</file>